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685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<sst xmlns="http://schemas.openxmlformats.org/spreadsheetml/2006/main" count="621" uniqueCount="152">
  <si>
    <t>ลำดับ</t>
  </si>
  <si>
    <t>ชื่อ - สกุล</t>
  </si>
  <si>
    <t>กรอบอัตรากำลังเดิม</t>
  </si>
  <si>
    <t>เลขที่ตำแหน่ง</t>
  </si>
  <si>
    <t>ตำแหน่ง</t>
  </si>
  <si>
    <t>ระดับ</t>
  </si>
  <si>
    <t>กรอบอัตรากำลังใหม่</t>
  </si>
  <si>
    <t>นายสง่า  ปรีชา</t>
  </si>
  <si>
    <t>คุณวุฒิ</t>
  </si>
  <si>
    <t>01-0101-001</t>
  </si>
  <si>
    <t>-</t>
  </si>
  <si>
    <t>01-0102-001</t>
  </si>
  <si>
    <t>01-0201-001</t>
  </si>
  <si>
    <t>ว่าง</t>
  </si>
  <si>
    <t>01-0202-001</t>
  </si>
  <si>
    <t>นิติกร</t>
  </si>
  <si>
    <t>01-0208-001</t>
  </si>
  <si>
    <t>บุคลากร</t>
  </si>
  <si>
    <t>01-0805-001</t>
  </si>
  <si>
    <t>นักวิชาการศึกษา</t>
  </si>
  <si>
    <t>01-0211-001</t>
  </si>
  <si>
    <t>01-0206-001</t>
  </si>
  <si>
    <t>เจ้าหน้าที่บันทึกข้อมูล</t>
  </si>
  <si>
    <t>1-3/4</t>
  </si>
  <si>
    <t>04-0103-001</t>
  </si>
  <si>
    <t>นางสาวพัทธิยา  สนิท</t>
  </si>
  <si>
    <t>04-0309-001</t>
  </si>
  <si>
    <t>เจ้าพนักงานจัดเก็บรายได้</t>
  </si>
  <si>
    <t>ปริญญาตรี (การบัญชี)</t>
  </si>
  <si>
    <t>04-0306-001</t>
  </si>
  <si>
    <t>04-0312-001</t>
  </si>
  <si>
    <t>เจ้าพนักงานพัสดุ</t>
  </si>
  <si>
    <t>ส่วนโยธา</t>
  </si>
  <si>
    <t>ปวส. (ช่างก่อสร้าง)</t>
  </si>
  <si>
    <t>05-0104-001</t>
  </si>
  <si>
    <t>นายประสพ  ทรัพย์จิตต์</t>
  </si>
  <si>
    <t>05-0503-001</t>
  </si>
  <si>
    <t>นายช่างโยธา</t>
  </si>
  <si>
    <t>05-0602-001</t>
  </si>
  <si>
    <t>เจ้าพนักงานการประปา</t>
  </si>
  <si>
    <t>ลูกจ้างประจำ</t>
  </si>
  <si>
    <t>ช่างโยธา</t>
  </si>
  <si>
    <t>05-0502-001</t>
  </si>
  <si>
    <t>สำนักงานปลัด</t>
  </si>
  <si>
    <t>นายไชยชนะ  อินทรทัต</t>
  </si>
  <si>
    <t>นางสาวพรทิพย์  ศฤงคาร</t>
  </si>
  <si>
    <t>นักพัฒนาชุมชน</t>
  </si>
  <si>
    <t>นายศุภวิศว์  ประทีปแก้ว</t>
  </si>
  <si>
    <t>2-4/5</t>
  </si>
  <si>
    <t>01-0704-001</t>
  </si>
  <si>
    <t>นายประยูร  สิขิวัฒน์</t>
  </si>
  <si>
    <t>เงินเดือน</t>
  </si>
  <si>
    <t>นายไพศาล  ทองเจริญ</t>
  </si>
  <si>
    <t>นายเมธี  ปลื้มมงคล</t>
  </si>
  <si>
    <t>นางสาวเพชรรัตน์  กามูณี</t>
  </si>
  <si>
    <t>นางสาวศุภดี  ฤทธิกาญจน์</t>
  </si>
  <si>
    <t>นางสาวกรองกรอย วีระชาติ</t>
  </si>
  <si>
    <t>จ.ส.อ.ครรชิต  เถาว์ชู</t>
  </si>
  <si>
    <t>นายธัญพิสิษฐ์  แตงแก้ว</t>
  </si>
  <si>
    <t>นางจิราวรรณ เดชภูมิ</t>
  </si>
  <si>
    <t>นางสาวพรรณวิไล  เชาวนะ</t>
  </si>
  <si>
    <t>6ว</t>
  </si>
  <si>
    <t>หมายเหตุ</t>
  </si>
  <si>
    <t>ปริญญาโท</t>
  </si>
  <si>
    <t>(การปกครองท้องถิ่น)</t>
  </si>
  <si>
    <t>เจ้าหน้าที่วิเคราะห์</t>
  </si>
  <si>
    <t>นโยบายและแผย</t>
  </si>
  <si>
    <t>นโยบายและแผน</t>
  </si>
  <si>
    <t>ปริญญาตรี</t>
  </si>
  <si>
    <t>(วิทยาการคอมพิวเตอร์)</t>
  </si>
  <si>
    <t>(การจัดการทั่วไป)</t>
  </si>
  <si>
    <t>นางสาวจุรีภรณ์  พรหมคุ้ม</t>
  </si>
  <si>
    <t>เจ้าหน้าที่ป้องกันและ</t>
  </si>
  <si>
    <t>บรรเทาสาธารณภัย</t>
  </si>
  <si>
    <t>นางอุบลรัตน์ ศรีวัฒน์</t>
  </si>
  <si>
    <t>.</t>
  </si>
  <si>
    <t>พนักงานจ้างตามภารกิจ</t>
  </si>
  <si>
    <t>นายกฤษฎา สิทธิมหาดำรงกุล</t>
  </si>
  <si>
    <t>ปวส.(คอมพิวเตอร์)</t>
  </si>
  <si>
    <t>ผช.จนท.ธุรการ</t>
  </si>
  <si>
    <t>นางสาวนันทยา ชูมณี</t>
  </si>
  <si>
    <t>ผช.ครูผู้ดูแลเด็ก</t>
  </si>
  <si>
    <t>นายไพสิทธิ์ ไชยรัตน์</t>
  </si>
  <si>
    <t>ปริญญาตรี (การตลาด)</t>
  </si>
  <si>
    <t>ผช.นักพัฒนาชุมชน</t>
  </si>
  <si>
    <t>พนักงานจ้างทั่วไป</t>
  </si>
  <si>
    <t>นายนิกร มัฎฐารักษ์</t>
  </si>
  <si>
    <t>พนักงานขับรถยนต์</t>
  </si>
  <si>
    <t>นายศิริพงศ์ ศรีมณี</t>
  </si>
  <si>
    <t>ยาม</t>
  </si>
  <si>
    <t>คนงานทั่วไป</t>
  </si>
  <si>
    <t>นักบริหารงานการคลัง</t>
  </si>
  <si>
    <t>5</t>
  </si>
  <si>
    <t>เจ้าพนักงานการ</t>
  </si>
  <si>
    <t>เจ้าพนักงานการเงิน</t>
  </si>
  <si>
    <t>และบัญชี</t>
  </si>
  <si>
    <t>04-0307-001</t>
  </si>
  <si>
    <t>นักวิชาการเงินและบัญชี</t>
  </si>
  <si>
    <t>ปริญญาตรี(บริหารธุรกิจ)</t>
  </si>
  <si>
    <t>ปริญญาตรี(การตลาด)</t>
  </si>
  <si>
    <t>(การเงินและการธนาคาร)</t>
  </si>
  <si>
    <t>ปริญญาตรี(การศึกษาปฐมวัย)</t>
  </si>
  <si>
    <t>นางสาวสุพรรษา  ชูมณี</t>
  </si>
  <si>
    <t>นางสาวพรจิตร  ชนะพล</t>
  </si>
  <si>
    <t>นางสาวธัญญลักษณ์ โพธิ์ประดิษฐ์</t>
  </si>
  <si>
    <t>นายสำราญ ชัยภักดี</t>
  </si>
  <si>
    <t>นายประสิทธิ์  ไชยณรงค์</t>
  </si>
  <si>
    <t>นายมานิตย์  ชูนวน</t>
  </si>
  <si>
    <t>นายชาญณรงค์ ยะโส</t>
  </si>
  <si>
    <t>ผช.จนท.พัสดุ</t>
  </si>
  <si>
    <t>ผช.จนท.การเงินและบัญชี</t>
  </si>
  <si>
    <t>ปวส.(บัญชี)</t>
  </si>
  <si>
    <t>ปริญญาตรี(การจัดการทั่วไป)</t>
  </si>
  <si>
    <t>ปริญญาตรี(การบัญชี)</t>
  </si>
  <si>
    <t>มัธยมศึกษาปีที่ 3</t>
  </si>
  <si>
    <t>มัธยมศึกษาปีที่ 6</t>
  </si>
  <si>
    <t>ปวส.(อิเล็กทรอนิกส์)</t>
  </si>
  <si>
    <t>เงินเพิ่มอื่นๆ/</t>
  </si>
  <si>
    <t>เงินค่าตอบแทน</t>
  </si>
  <si>
    <t>อัตรา</t>
  </si>
  <si>
    <t>เจ้าหน้าที่บริหารงานทั่วไป</t>
  </si>
  <si>
    <t>01-0209-001</t>
  </si>
  <si>
    <t>04-0310-001</t>
  </si>
  <si>
    <t>นักวิชาการจัดเก็บรายได้</t>
  </si>
  <si>
    <t>พนักงานผลิตน้ำประปา</t>
  </si>
  <si>
    <t>พนักงานจดมาตรวัดน้ำ</t>
  </si>
  <si>
    <t xml:space="preserve">ปริญญาตรี </t>
  </si>
  <si>
    <t>(เทคโนโลยีการก่อสร้าง)</t>
  </si>
  <si>
    <t>ปริญญาตรี(พัฒาชุมชน)</t>
  </si>
  <si>
    <t>เงินประจำ</t>
  </si>
  <si>
    <t>นักบริหารงาน อบต.</t>
  </si>
  <si>
    <t>นางสาวนุสรา  นุภักดิ์</t>
  </si>
  <si>
    <t>ปริญญาตรี(ปฐมวัยศึกษา)</t>
  </si>
  <si>
    <t>80-2-0222</t>
  </si>
  <si>
    <t>คศ.1</t>
  </si>
  <si>
    <t>ว่างเดิม</t>
  </si>
  <si>
    <t>7ว</t>
  </si>
  <si>
    <t>กองคลัง</t>
  </si>
  <si>
    <t>ปริญญาโท (รัฐศาสตรบัณฑิต)</t>
  </si>
  <si>
    <t>ปริญญาตรี(นิติศาสตรบัณฑิต)</t>
  </si>
  <si>
    <t>ปริญญาตรี (รัฐศาสตรบัณฑิต)</t>
  </si>
  <si>
    <t>ปริญญาตรี (นิติศาสตรบัณฑิต)</t>
  </si>
  <si>
    <t>ปริญญาตรี(รัฐศาสตรบัณฑิต</t>
  </si>
  <si>
    <t>ครู</t>
  </si>
  <si>
    <t>ปลัด อบต</t>
  </si>
  <si>
    <t>(นักบริหารงานทั่วไป)</t>
  </si>
  <si>
    <t>ผู้อำนวยการกองคลัง</t>
  </si>
  <si>
    <t>หัวหน้าส่วนโยธา</t>
  </si>
  <si>
    <t>(นักบริหารงานช่าง)</t>
  </si>
  <si>
    <t>หัวหน้าสำนักปลัด</t>
  </si>
  <si>
    <t xml:space="preserve"> บัญชีแสดงการจัดคนลงสู่ตำแหน่งตามแผนอัตรากำลังใหม่ (แผนอัตรากำลัง 3 ปี ปีงบประมาณ พ.ศ.2558-2560) ขององค์การบริหารส่วนตำบลดุสิต</t>
  </si>
  <si>
    <t xml:space="preserve">แนบท้ายคำสั่ง  อบต.ดุสิต ที่ 482/2557 ลงวันที่ 1 ตุลาคม พ.ศ. 2557 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</si>
</sst>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_-* #,##0.0_-;\-* #,##0.0_-;_-* &quot;-&quot;??_-;_-@_-"/>
    <numFmt numFmtId="189" formatCode="_-* #,##0_-;\-* #,##0_-;_-* &quot;-&quot;??_-;_-@_-"/>
    <numFmt numFmtId="190" formatCode="00\-0000\-000"/>
    <numFmt numFmtId="191" formatCode="0.0"/>
  </numFmts>
  <fonts count="44">
    <font>
      <sz val="10"/>
      <name val="Arial"/>
      <family val="0"/>
    </font>
    <font>
      <sz val="8"/>
      <name val="Arial"/>
      <family val="2"/>
    </font>
    <font>
      <b/>
      <sz val="13"/>
      <name val="TH SarabunIT๙"/>
      <family val="2"/>
    </font>
    <font>
      <sz val="13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9"/>
      <color indexed="20"/>
      <name val="Arial"/>
      <family val="2"/>
    </font>
    <font>
      <u val="single"/>
      <sz val="9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9"/>
      <color theme="11"/>
      <name val="Arial"/>
      <family val="2"/>
    </font>
    <font>
      <u val="single"/>
      <sz val="9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vertical="center"/>
    </xf>
    <xf numFmtId="0" fontId="3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2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189" fontId="3" fillId="0" borderId="10" xfId="38" applyNumberFormat="1" applyFont="1" applyBorder="1" applyAlignment="1">
      <alignment vertical="top"/>
    </xf>
    <xf numFmtId="189" fontId="3" fillId="0" borderId="10" xfId="38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 wrapText="1"/>
    </xf>
    <xf numFmtId="189" fontId="3" fillId="0" borderId="12" xfId="38" applyNumberFormat="1" applyFont="1" applyBorder="1" applyAlignment="1">
      <alignment vertical="top"/>
    </xf>
    <xf numFmtId="189" fontId="3" fillId="0" borderId="12" xfId="38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189" fontId="3" fillId="0" borderId="17" xfId="38" applyNumberFormat="1" applyFont="1" applyBorder="1" applyAlignment="1">
      <alignment vertical="top"/>
    </xf>
    <xf numFmtId="189" fontId="3" fillId="0" borderId="13" xfId="38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top"/>
    </xf>
    <xf numFmtId="0" fontId="3" fillId="0" borderId="18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189" fontId="3" fillId="0" borderId="10" xfId="38" applyNumberFormat="1" applyFont="1" applyBorder="1" applyAlignment="1">
      <alignment horizontal="center" vertical="top"/>
    </xf>
    <xf numFmtId="0" fontId="3" fillId="0" borderId="14" xfId="0" applyFont="1" applyBorder="1" applyAlignment="1">
      <alignment vertical="top"/>
    </xf>
    <xf numFmtId="0" fontId="3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 shrinkToFit="1"/>
    </xf>
    <xf numFmtId="189" fontId="3" fillId="0" borderId="13" xfId="38" applyNumberFormat="1" applyFont="1" applyBorder="1" applyAlignment="1">
      <alignment horizontal="center" vertical="top"/>
    </xf>
    <xf numFmtId="0" fontId="3" fillId="0" borderId="17" xfId="0" applyFont="1" applyBorder="1" applyAlignment="1">
      <alignment vertical="top"/>
    </xf>
    <xf numFmtId="189" fontId="3" fillId="0" borderId="19" xfId="38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/>
    </xf>
    <xf numFmtId="189" fontId="3" fillId="0" borderId="12" xfId="38" applyNumberFormat="1" applyFont="1" applyBorder="1" applyAlignment="1">
      <alignment horizontal="center" vertical="top"/>
    </xf>
    <xf numFmtId="189" fontId="3" fillId="0" borderId="21" xfId="38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top"/>
    </xf>
    <xf numFmtId="0" fontId="3" fillId="0" borderId="22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/>
    </xf>
    <xf numFmtId="189" fontId="3" fillId="0" borderId="11" xfId="38" applyNumberFormat="1" applyFont="1" applyBorder="1" applyAlignment="1">
      <alignment horizontal="center" vertical="top"/>
    </xf>
    <xf numFmtId="189" fontId="3" fillId="0" borderId="11" xfId="38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top"/>
    </xf>
    <xf numFmtId="0" fontId="3" fillId="0" borderId="13" xfId="0" applyFont="1" applyBorder="1" applyAlignment="1">
      <alignment horizontal="left" vertical="top" wrapText="1"/>
    </xf>
    <xf numFmtId="189" fontId="3" fillId="0" borderId="16" xfId="38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shrinkToFit="1"/>
    </xf>
    <xf numFmtId="189" fontId="3" fillId="0" borderId="11" xfId="38" applyNumberFormat="1" applyFont="1" applyBorder="1" applyAlignment="1">
      <alignment horizontal="right"/>
    </xf>
    <xf numFmtId="1" fontId="3" fillId="0" borderId="10" xfId="0" applyNumberFormat="1" applyFont="1" applyBorder="1" applyAlignment="1" quotePrefix="1">
      <alignment horizontal="center" vertical="top"/>
    </xf>
    <xf numFmtId="49" fontId="3" fillId="0" borderId="10" xfId="0" applyNumberFormat="1" applyFont="1" applyBorder="1" applyAlignment="1" quotePrefix="1">
      <alignment horizontal="center" vertical="top"/>
    </xf>
    <xf numFmtId="189" fontId="3" fillId="0" borderId="18" xfId="38" applyNumberFormat="1" applyFont="1" applyBorder="1" applyAlignment="1">
      <alignment horizontal="center" vertical="top"/>
    </xf>
    <xf numFmtId="189" fontId="3" fillId="0" borderId="10" xfId="38" applyNumberFormat="1" applyFont="1" applyBorder="1" applyAlignment="1">
      <alignment horizontal="right"/>
    </xf>
    <xf numFmtId="14" fontId="3" fillId="0" borderId="13" xfId="0" applyNumberFormat="1" applyFont="1" applyBorder="1" applyAlignment="1" quotePrefix="1">
      <alignment horizontal="center" vertical="top"/>
    </xf>
    <xf numFmtId="49" fontId="3" fillId="0" borderId="13" xfId="0" applyNumberFormat="1" applyFont="1" applyBorder="1" applyAlignment="1" quotePrefix="1">
      <alignment horizontal="center" vertical="top"/>
    </xf>
    <xf numFmtId="14" fontId="3" fillId="0" borderId="10" xfId="0" applyNumberFormat="1" applyFont="1" applyBorder="1" applyAlignment="1" quotePrefix="1">
      <alignment horizontal="center" vertical="top"/>
    </xf>
    <xf numFmtId="14" fontId="3" fillId="0" borderId="12" xfId="0" applyNumberFormat="1" applyFont="1" applyBorder="1" applyAlignment="1" quotePrefix="1">
      <alignment horizontal="center" vertical="top"/>
    </xf>
    <xf numFmtId="0" fontId="2" fillId="0" borderId="16" xfId="0" applyFont="1" applyBorder="1" applyAlignment="1">
      <alignment horizontal="center" vertical="top"/>
    </xf>
    <xf numFmtId="14" fontId="3" fillId="0" borderId="0" xfId="0" applyNumberFormat="1" applyFont="1" applyBorder="1" applyAlignment="1" quotePrefix="1">
      <alignment horizontal="center" vertical="top"/>
    </xf>
    <xf numFmtId="189" fontId="3" fillId="0" borderId="0" xfId="38" applyNumberFormat="1" applyFont="1" applyBorder="1" applyAlignment="1">
      <alignment horizontal="center" vertical="top"/>
    </xf>
    <xf numFmtId="14" fontId="3" fillId="0" borderId="11" xfId="0" applyNumberFormat="1" applyFont="1" applyBorder="1" applyAlignment="1">
      <alignment horizontal="center" vertical="top"/>
    </xf>
    <xf numFmtId="189" fontId="3" fillId="0" borderId="0" xfId="38" applyNumberFormat="1" applyFont="1" applyBorder="1" applyAlignment="1">
      <alignment vertical="center"/>
    </xf>
    <xf numFmtId="0" fontId="3" fillId="0" borderId="23" xfId="0" applyFont="1" applyBorder="1" applyAlignment="1">
      <alignment horizontal="center" vertical="top"/>
    </xf>
    <xf numFmtId="0" fontId="3" fillId="0" borderId="23" xfId="0" applyFont="1" applyBorder="1" applyAlignment="1">
      <alignment horizontal="left" vertical="top" wrapText="1"/>
    </xf>
    <xf numFmtId="14" fontId="3" fillId="0" borderId="23" xfId="0" applyNumberFormat="1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1" xfId="0" applyFont="1" applyBorder="1" applyAlignment="1">
      <alignment horizontal="left" vertical="top" wrapText="1"/>
    </xf>
    <xf numFmtId="14" fontId="3" fillId="0" borderId="12" xfId="0" applyNumberFormat="1" applyFont="1" applyBorder="1" applyAlignment="1">
      <alignment horizontal="center" vertical="top"/>
    </xf>
    <xf numFmtId="14" fontId="3" fillId="0" borderId="21" xfId="0" applyNumberFormat="1" applyFont="1" applyBorder="1" applyAlignment="1">
      <alignment horizontal="center" vertical="top"/>
    </xf>
    <xf numFmtId="0" fontId="3" fillId="0" borderId="23" xfId="0" applyFont="1" applyBorder="1" applyAlignment="1">
      <alignment horizontal="left" vertical="top"/>
    </xf>
    <xf numFmtId="189" fontId="3" fillId="0" borderId="0" xfId="38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189" fontId="3" fillId="0" borderId="0" xfId="38" applyNumberFormat="1" applyFont="1" applyBorder="1" applyAlignment="1">
      <alignment vertical="top"/>
    </xf>
    <xf numFmtId="0" fontId="3" fillId="0" borderId="10" xfId="0" applyFont="1" applyBorder="1" applyAlignment="1">
      <alignment horizontal="left" vertical="top" shrinkToFit="1"/>
    </xf>
    <xf numFmtId="49" fontId="3" fillId="0" borderId="10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189" fontId="3" fillId="0" borderId="13" xfId="38" applyNumberFormat="1" applyFont="1" applyBorder="1" applyAlignment="1">
      <alignment vertical="top"/>
    </xf>
    <xf numFmtId="0" fontId="3" fillId="0" borderId="17" xfId="0" applyFont="1" applyBorder="1" applyAlignment="1">
      <alignment horizontal="center" vertical="top"/>
    </xf>
    <xf numFmtId="0" fontId="3" fillId="0" borderId="12" xfId="0" applyFont="1" applyBorder="1" applyAlignment="1">
      <alignment vertical="top"/>
    </xf>
    <xf numFmtId="49" fontId="3" fillId="0" borderId="11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3" fillId="0" borderId="21" xfId="0" applyFont="1" applyBorder="1" applyAlignment="1">
      <alignment vertical="top"/>
    </xf>
    <xf numFmtId="189" fontId="3" fillId="0" borderId="21" xfId="38" applyNumberFormat="1" applyFont="1" applyBorder="1" applyAlignment="1">
      <alignment vertical="top"/>
    </xf>
    <xf numFmtId="0" fontId="3" fillId="0" borderId="11" xfId="0" applyFont="1" applyBorder="1" applyAlignment="1">
      <alignment horizontal="center" vertical="center"/>
    </xf>
    <xf numFmtId="189" fontId="3" fillId="0" borderId="15" xfId="38" applyNumberFormat="1" applyFont="1" applyBorder="1" applyAlignment="1">
      <alignment vertical="top"/>
    </xf>
    <xf numFmtId="189" fontId="3" fillId="0" borderId="11" xfId="38" applyNumberFormat="1" applyFont="1" applyBorder="1" applyAlignment="1">
      <alignment horizontal="right" vertical="top"/>
    </xf>
    <xf numFmtId="189" fontId="3" fillId="0" borderId="11" xfId="38" applyNumberFormat="1" applyFont="1" applyBorder="1" applyAlignment="1">
      <alignment vertical="top"/>
    </xf>
    <xf numFmtId="0" fontId="3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top"/>
    </xf>
    <xf numFmtId="0" fontId="3" fillId="0" borderId="23" xfId="0" applyFont="1" applyBorder="1" applyAlignment="1">
      <alignment vertical="top"/>
    </xf>
    <xf numFmtId="189" fontId="3" fillId="0" borderId="24" xfId="38" applyNumberFormat="1" applyFont="1" applyBorder="1" applyAlignment="1">
      <alignment vertical="top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 quotePrefix="1">
      <alignment horizontal="center" vertical="top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4" xfId="0" applyFont="1" applyBorder="1" applyAlignment="1">
      <alignment vertical="top"/>
    </xf>
    <xf numFmtId="0" fontId="3" fillId="0" borderId="12" xfId="0" applyFont="1" applyBorder="1" applyAlignment="1">
      <alignment horizontal="left" vertical="center"/>
    </xf>
    <xf numFmtId="0" fontId="3" fillId="0" borderId="19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1" xfId="0" applyFont="1" applyBorder="1" applyAlignment="1">
      <alignment vertical="top" shrinkToFit="1"/>
    </xf>
    <xf numFmtId="0" fontId="3" fillId="0" borderId="0" xfId="0" applyFont="1" applyBorder="1" applyAlignment="1">
      <alignment horizontal="left" vertical="top" shrinkToFit="1"/>
    </xf>
    <xf numFmtId="189" fontId="3" fillId="0" borderId="0" xfId="38" applyNumberFormat="1" applyFont="1" applyBorder="1" applyAlignment="1">
      <alignment horizontal="right" vertical="top"/>
    </xf>
    <xf numFmtId="0" fontId="2" fillId="0" borderId="23" xfId="0" applyFont="1" applyBorder="1" applyAlignment="1">
      <alignment horizontal="left" vertical="top"/>
    </xf>
    <xf numFmtId="14" fontId="3" fillId="0" borderId="23" xfId="0" applyNumberFormat="1" applyFont="1" applyBorder="1" applyAlignment="1" quotePrefix="1">
      <alignment horizontal="center" vertical="top"/>
    </xf>
    <xf numFmtId="189" fontId="3" fillId="0" borderId="23" xfId="38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189" fontId="3" fillId="0" borderId="11" xfId="38" applyNumberFormat="1" applyFont="1" applyBorder="1" applyAlignment="1">
      <alignment horizontal="center" vertical="center"/>
    </xf>
    <xf numFmtId="189" fontId="3" fillId="0" borderId="23" xfId="38" applyNumberFormat="1" applyFont="1" applyBorder="1" applyAlignment="1">
      <alignment horizontal="center" vertical="center"/>
    </xf>
    <xf numFmtId="189" fontId="3" fillId="0" borderId="24" xfId="38" applyNumberFormat="1" applyFont="1" applyBorder="1" applyAlignment="1">
      <alignment horizontal="center" vertical="center"/>
    </xf>
    <xf numFmtId="189" fontId="3" fillId="0" borderId="14" xfId="38" applyNumberFormat="1" applyFont="1" applyBorder="1" applyAlignment="1">
      <alignment horizontal="center" vertical="center"/>
    </xf>
    <xf numFmtId="189" fontId="3" fillId="0" borderId="17" xfId="38" applyNumberFormat="1" applyFont="1" applyBorder="1" applyAlignment="1">
      <alignment horizontal="center" vertical="center"/>
    </xf>
    <xf numFmtId="189" fontId="3" fillId="0" borderId="10" xfId="38" applyNumberFormat="1" applyFont="1" applyBorder="1" applyAlignment="1">
      <alignment horizontal="center" vertical="center"/>
    </xf>
    <xf numFmtId="189" fontId="3" fillId="0" borderId="12" xfId="38" applyNumberFormat="1" applyFont="1" applyBorder="1" applyAlignment="1">
      <alignment horizontal="center" vertical="center"/>
    </xf>
    <xf numFmtId="189" fontId="3" fillId="0" borderId="13" xfId="38" applyNumberFormat="1" applyFont="1" applyBorder="1" applyAlignment="1">
      <alignment horizontal="center" vertical="center"/>
    </xf>
    <xf numFmtId="189" fontId="3" fillId="0" borderId="19" xfId="38" applyNumberFormat="1" applyFont="1" applyBorder="1" applyAlignment="1">
      <alignment horizontal="center"/>
    </xf>
    <xf numFmtId="189" fontId="3" fillId="0" borderId="21" xfId="38" applyNumberFormat="1" applyFont="1" applyBorder="1" applyAlignment="1">
      <alignment horizontal="center"/>
    </xf>
    <xf numFmtId="189" fontId="3" fillId="0" borderId="0" xfId="38" applyNumberFormat="1" applyFont="1" applyBorder="1" applyAlignment="1">
      <alignment horizontal="center"/>
    </xf>
    <xf numFmtId="189" fontId="3" fillId="0" borderId="11" xfId="38" applyNumberFormat="1" applyFont="1" applyBorder="1" applyAlignment="1">
      <alignment horizontal="center"/>
    </xf>
    <xf numFmtId="189" fontId="5" fillId="0" borderId="23" xfId="38" applyNumberFormat="1" applyFont="1" applyBorder="1" applyAlignment="1">
      <alignment horizontal="right" vertical="center"/>
    </xf>
    <xf numFmtId="189" fontId="3" fillId="0" borderId="10" xfId="0" applyNumberFormat="1" applyFont="1" applyBorder="1" applyAlignment="1">
      <alignment horizontal="center" vertical="top"/>
    </xf>
    <xf numFmtId="189" fontId="3" fillId="0" borderId="14" xfId="0" applyNumberFormat="1" applyFont="1" applyBorder="1" applyAlignment="1">
      <alignment vertical="top"/>
    </xf>
    <xf numFmtId="189" fontId="3" fillId="0" borderId="11" xfId="0" applyNumberFormat="1" applyFont="1" applyBorder="1" applyAlignment="1">
      <alignment vertical="top"/>
    </xf>
    <xf numFmtId="189" fontId="3" fillId="0" borderId="13" xfId="0" applyNumberFormat="1" applyFont="1" applyBorder="1" applyAlignment="1">
      <alignment vertical="top"/>
    </xf>
    <xf numFmtId="189" fontId="3" fillId="0" borderId="11" xfId="0" applyNumberFormat="1" applyFont="1" applyBorder="1" applyAlignment="1">
      <alignment horizontal="center" vertical="top"/>
    </xf>
    <xf numFmtId="189" fontId="3" fillId="0" borderId="14" xfId="0" applyNumberFormat="1" applyFont="1" applyBorder="1" applyAlignment="1">
      <alignment horizontal="center" vertical="top"/>
    </xf>
    <xf numFmtId="189" fontId="3" fillId="0" borderId="15" xfId="0" applyNumberFormat="1" applyFont="1" applyBorder="1" applyAlignment="1">
      <alignment horizontal="center" vertical="top"/>
    </xf>
    <xf numFmtId="189" fontId="3" fillId="0" borderId="10" xfId="0" applyNumberFormat="1" applyFont="1" applyBorder="1" applyAlignment="1">
      <alignment vertical="top"/>
    </xf>
    <xf numFmtId="189" fontId="3" fillId="0" borderId="12" xfId="0" applyNumberFormat="1" applyFont="1" applyBorder="1" applyAlignment="1">
      <alignment vertical="top"/>
    </xf>
    <xf numFmtId="189" fontId="3" fillId="0" borderId="24" xfId="0" applyNumberFormat="1" applyFont="1" applyBorder="1" applyAlignment="1">
      <alignment vertical="top"/>
    </xf>
    <xf numFmtId="0" fontId="2" fillId="0" borderId="11" xfId="0" applyFont="1" applyBorder="1" applyAlignment="1">
      <alignment horizontal="center" vertical="top" shrinkToFit="1"/>
    </xf>
    <xf numFmtId="0" fontId="3" fillId="0" borderId="12" xfId="0" applyFont="1" applyBorder="1" applyAlignment="1">
      <alignment horizontal="left" vertical="top" shrinkToFit="1"/>
    </xf>
    <xf numFmtId="0" fontId="3" fillId="0" borderId="0" xfId="0" applyFont="1" applyBorder="1" applyAlignment="1">
      <alignment horizontal="right" vertical="top" textRotation="180"/>
    </xf>
    <xf numFmtId="189" fontId="3" fillId="0" borderId="18" xfId="38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shrinkToFi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9" fontId="2" fillId="0" borderId="22" xfId="38" applyNumberFormat="1" applyFont="1" applyBorder="1" applyAlignment="1">
      <alignment horizontal="center" vertical="top"/>
    </xf>
    <xf numFmtId="189" fontId="2" fillId="0" borderId="23" xfId="38" applyNumberFormat="1" applyFont="1" applyBorder="1" applyAlignment="1">
      <alignment horizontal="center" vertical="top"/>
    </xf>
    <xf numFmtId="189" fontId="2" fillId="0" borderId="24" xfId="38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14"/>
  <sheetViews>
    <sheetView zoomScale="90" zoomScaleNormal="90" zoomScalePageLayoutView="0" workbookViewId="0" topLeftCell="A7">
      <selection activeCell="C18" sqref="C18"/>
    </sheetView>
  </sheetViews>
  <sheetFormatPr defaultColWidth="9.140625" defaultRowHeight="12.75"/>
  <cols>
    <col min="1" max="1" width="3.8515625" style="7" customWidth="1"/>
    <col min="2" max="2" width="21.00390625" style="3" customWidth="1"/>
    <col min="3" max="3" width="16.8515625" style="3" customWidth="1"/>
    <col min="4" max="4" width="12.7109375" style="7" customWidth="1"/>
    <col min="5" max="5" width="16.28125" style="3" customWidth="1"/>
    <col min="6" max="6" width="6.57421875" style="5" customWidth="1"/>
    <col min="7" max="7" width="12.57421875" style="5" customWidth="1"/>
    <col min="8" max="8" width="16.7109375" style="3" customWidth="1"/>
    <col min="9" max="9" width="5.28125" style="5" customWidth="1"/>
    <col min="10" max="10" width="9.28125" style="75" customWidth="1"/>
    <col min="11" max="11" width="8.00390625" style="5" customWidth="1"/>
    <col min="12" max="12" width="10.140625" style="5" customWidth="1"/>
    <col min="13" max="13" width="9.140625" style="5" customWidth="1"/>
    <col min="14" max="16384" width="9.140625" style="5" customWidth="1"/>
  </cols>
  <sheetData>
    <row r="3" spans="1:10" ht="20.25">
      <c r="A3" s="144" t="s">
        <v>150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3" ht="16.5">
      <c r="A4" s="150" t="s">
        <v>0</v>
      </c>
      <c r="B4" s="145" t="s">
        <v>1</v>
      </c>
      <c r="C4" s="145" t="s">
        <v>8</v>
      </c>
      <c r="D4" s="143" t="s">
        <v>2</v>
      </c>
      <c r="E4" s="143"/>
      <c r="F4" s="143"/>
      <c r="G4" s="143" t="s">
        <v>6</v>
      </c>
      <c r="H4" s="143"/>
      <c r="I4" s="143"/>
      <c r="J4" s="147" t="s">
        <v>51</v>
      </c>
      <c r="K4" s="148"/>
      <c r="L4" s="149"/>
      <c r="M4" s="9" t="s">
        <v>62</v>
      </c>
    </row>
    <row r="5" spans="1:13" s="7" customFormat="1" ht="16.5">
      <c r="A5" s="151"/>
      <c r="B5" s="146"/>
      <c r="C5" s="146"/>
      <c r="D5" s="1" t="s">
        <v>3</v>
      </c>
      <c r="E5" s="1" t="s">
        <v>4</v>
      </c>
      <c r="F5" s="1" t="s">
        <v>5</v>
      </c>
      <c r="G5" s="1" t="s">
        <v>3</v>
      </c>
      <c r="H5" s="1" t="s">
        <v>4</v>
      </c>
      <c r="I5" s="1" t="s">
        <v>5</v>
      </c>
      <c r="J5" s="2" t="s">
        <v>119</v>
      </c>
      <c r="K5" s="133" t="s">
        <v>129</v>
      </c>
      <c r="L5" s="133" t="s">
        <v>117</v>
      </c>
      <c r="M5" s="6"/>
    </row>
    <row r="6" spans="1:13" s="7" customFormat="1" ht="16.5">
      <c r="A6" s="139"/>
      <c r="B6" s="140"/>
      <c r="C6" s="141"/>
      <c r="D6" s="138"/>
      <c r="E6" s="138"/>
      <c r="F6" s="138"/>
      <c r="G6" s="138"/>
      <c r="H6" s="138"/>
      <c r="I6" s="138"/>
      <c r="J6" s="142" t="s">
        <v>51</v>
      </c>
      <c r="K6" s="133" t="s">
        <v>4</v>
      </c>
      <c r="L6" s="133" t="s">
        <v>118</v>
      </c>
      <c r="M6" s="6"/>
    </row>
    <row r="7" spans="1:13" s="7" customFormat="1" ht="18.75" customHeight="1">
      <c r="A7" s="9">
        <v>1</v>
      </c>
      <c r="B7" s="10" t="s">
        <v>7</v>
      </c>
      <c r="C7" s="101" t="s">
        <v>63</v>
      </c>
      <c r="D7" s="24" t="s">
        <v>9</v>
      </c>
      <c r="E7" s="9" t="s">
        <v>144</v>
      </c>
      <c r="F7" s="137">
        <v>8</v>
      </c>
      <c r="G7" s="9" t="s">
        <v>9</v>
      </c>
      <c r="H7" s="9" t="s">
        <v>144</v>
      </c>
      <c r="I7" s="9">
        <v>8</v>
      </c>
      <c r="J7" s="12">
        <f>(30100*12)</f>
        <v>361200</v>
      </c>
      <c r="K7" s="13">
        <f>(5600*12)</f>
        <v>67200</v>
      </c>
      <c r="L7" s="13">
        <f>(5600*12)</f>
        <v>67200</v>
      </c>
      <c r="M7" s="123">
        <f>SUM(J7:L7)</f>
        <v>495600</v>
      </c>
    </row>
    <row r="8" spans="1:13" s="7" customFormat="1" ht="18" customHeight="1">
      <c r="A8" s="6"/>
      <c r="B8" s="14"/>
      <c r="C8" s="102" t="s">
        <v>64</v>
      </c>
      <c r="D8" s="33"/>
      <c r="E8" s="15" t="s">
        <v>130</v>
      </c>
      <c r="F8" s="46"/>
      <c r="G8" s="6"/>
      <c r="H8" s="15" t="s">
        <v>130</v>
      </c>
      <c r="I8" s="6"/>
      <c r="J8" s="16"/>
      <c r="K8" s="17"/>
      <c r="L8" s="17"/>
      <c r="M8" s="6"/>
    </row>
    <row r="9" spans="1:13" ht="19.5" customHeight="1">
      <c r="A9" s="18"/>
      <c r="B9" s="19" t="s">
        <v>43</v>
      </c>
      <c r="C9" s="20"/>
      <c r="E9" s="20"/>
      <c r="F9" s="7"/>
      <c r="G9" s="7"/>
      <c r="H9" s="20"/>
      <c r="I9" s="7"/>
      <c r="J9" s="21"/>
      <c r="K9" s="22"/>
      <c r="L9" s="22"/>
      <c r="M9" s="23"/>
    </row>
    <row r="10" spans="1:13" ht="16.5">
      <c r="A10" s="24">
        <v>2</v>
      </c>
      <c r="B10" s="25" t="s">
        <v>44</v>
      </c>
      <c r="C10" s="76" t="s">
        <v>138</v>
      </c>
      <c r="D10" s="9" t="s">
        <v>11</v>
      </c>
      <c r="E10" s="11" t="s">
        <v>149</v>
      </c>
      <c r="F10" s="9">
        <v>7</v>
      </c>
      <c r="G10" s="9" t="s">
        <v>11</v>
      </c>
      <c r="H10" s="11" t="s">
        <v>149</v>
      </c>
      <c r="I10" s="9">
        <v>7</v>
      </c>
      <c r="J10" s="26">
        <f>(23550*12)</f>
        <v>282600</v>
      </c>
      <c r="K10" s="13">
        <f>(3500*12)</f>
        <v>42000</v>
      </c>
      <c r="L10" s="13">
        <v>0</v>
      </c>
      <c r="M10" s="124">
        <f>SUM(J10:L10)</f>
        <v>324600</v>
      </c>
    </row>
    <row r="11" spans="1:13" ht="23.25" customHeight="1">
      <c r="A11" s="18"/>
      <c r="B11" s="28"/>
      <c r="C11" s="28"/>
      <c r="D11" s="8"/>
      <c r="E11" s="29" t="s">
        <v>145</v>
      </c>
      <c r="F11" s="8"/>
      <c r="G11" s="8"/>
      <c r="H11" s="29" t="s">
        <v>145</v>
      </c>
      <c r="I11" s="8"/>
      <c r="J11" s="30"/>
      <c r="K11" s="22"/>
      <c r="L11" s="22"/>
      <c r="M11" s="31"/>
    </row>
    <row r="12" spans="1:13" ht="16.5">
      <c r="A12" s="24">
        <v>3</v>
      </c>
      <c r="B12" s="25" t="s">
        <v>53</v>
      </c>
      <c r="C12" s="76" t="s">
        <v>139</v>
      </c>
      <c r="D12" s="9" t="s">
        <v>12</v>
      </c>
      <c r="E12" s="11" t="s">
        <v>65</v>
      </c>
      <c r="F12" s="9" t="s">
        <v>61</v>
      </c>
      <c r="G12" s="9" t="s">
        <v>12</v>
      </c>
      <c r="H12" s="11" t="s">
        <v>65</v>
      </c>
      <c r="I12" s="9" t="s">
        <v>61</v>
      </c>
      <c r="J12" s="26"/>
      <c r="K12" s="32"/>
      <c r="L12" s="13"/>
      <c r="M12" s="124"/>
    </row>
    <row r="13" spans="1:13" ht="16.5">
      <c r="A13" s="33"/>
      <c r="B13" s="34"/>
      <c r="C13" s="15"/>
      <c r="D13" s="6"/>
      <c r="E13" s="15" t="s">
        <v>66</v>
      </c>
      <c r="F13" s="6"/>
      <c r="G13" s="6"/>
      <c r="H13" s="15" t="s">
        <v>67</v>
      </c>
      <c r="I13" s="6"/>
      <c r="J13" s="35"/>
      <c r="K13" s="36"/>
      <c r="L13" s="17"/>
      <c r="M13" s="37"/>
    </row>
    <row r="14" spans="1:13" ht="16.5">
      <c r="A14" s="38">
        <v>4</v>
      </c>
      <c r="B14" s="39" t="s">
        <v>54</v>
      </c>
      <c r="C14" s="48" t="s">
        <v>140</v>
      </c>
      <c r="D14" s="40" t="s">
        <v>16</v>
      </c>
      <c r="E14" s="39" t="s">
        <v>17</v>
      </c>
      <c r="F14" s="40" t="s">
        <v>61</v>
      </c>
      <c r="G14" s="40" t="s">
        <v>16</v>
      </c>
      <c r="H14" s="39" t="s">
        <v>17</v>
      </c>
      <c r="I14" s="40" t="s">
        <v>61</v>
      </c>
      <c r="J14" s="41"/>
      <c r="K14" s="42"/>
      <c r="L14" s="42"/>
      <c r="M14" s="125"/>
    </row>
    <row r="15" spans="1:13" ht="16.5">
      <c r="A15" s="38">
        <v>5</v>
      </c>
      <c r="B15" s="39" t="s">
        <v>50</v>
      </c>
      <c r="C15" s="48" t="s">
        <v>141</v>
      </c>
      <c r="D15" s="40" t="s">
        <v>14</v>
      </c>
      <c r="E15" s="39" t="s">
        <v>15</v>
      </c>
      <c r="F15" s="40" t="s">
        <v>136</v>
      </c>
      <c r="G15" s="40" t="s">
        <v>14</v>
      </c>
      <c r="H15" s="39" t="s">
        <v>15</v>
      </c>
      <c r="I15" s="40" t="s">
        <v>136</v>
      </c>
      <c r="J15" s="41"/>
      <c r="K15" s="22"/>
      <c r="L15" s="22"/>
      <c r="M15" s="126"/>
    </row>
    <row r="16" spans="1:13" s="7" customFormat="1" ht="16.5">
      <c r="A16" s="18">
        <v>6</v>
      </c>
      <c r="B16" s="28" t="s">
        <v>52</v>
      </c>
      <c r="C16" s="29" t="s">
        <v>142</v>
      </c>
      <c r="D16" s="8" t="s">
        <v>49</v>
      </c>
      <c r="E16" s="44" t="s">
        <v>46</v>
      </c>
      <c r="F16" s="8" t="s">
        <v>61</v>
      </c>
      <c r="G16" s="8" t="s">
        <v>49</v>
      </c>
      <c r="H16" s="44" t="s">
        <v>46</v>
      </c>
      <c r="I16" s="8" t="s">
        <v>61</v>
      </c>
      <c r="J16" s="41"/>
      <c r="K16" s="42"/>
      <c r="L16" s="42"/>
      <c r="M16" s="127"/>
    </row>
    <row r="17" spans="1:13" s="7" customFormat="1" ht="16.5">
      <c r="A17" s="24">
        <v>7</v>
      </c>
      <c r="B17" s="25" t="s">
        <v>45</v>
      </c>
      <c r="C17" s="11" t="s">
        <v>68</v>
      </c>
      <c r="D17" s="9" t="s">
        <v>18</v>
      </c>
      <c r="E17" s="25" t="s">
        <v>19</v>
      </c>
      <c r="F17" s="9">
        <v>5</v>
      </c>
      <c r="G17" s="9" t="s">
        <v>18</v>
      </c>
      <c r="H17" s="25" t="s">
        <v>19</v>
      </c>
      <c r="I17" s="9">
        <v>5</v>
      </c>
      <c r="J17" s="45"/>
      <c r="K17" s="13"/>
      <c r="L17" s="13"/>
      <c r="M17" s="128"/>
    </row>
    <row r="18" spans="1:13" s="7" customFormat="1" ht="16.5">
      <c r="A18" s="33"/>
      <c r="B18" s="34"/>
      <c r="C18" s="15" t="s">
        <v>69</v>
      </c>
      <c r="D18" s="6"/>
      <c r="E18" s="34"/>
      <c r="F18" s="6"/>
      <c r="G18" s="6"/>
      <c r="H18" s="34"/>
      <c r="I18" s="6"/>
      <c r="J18" s="45"/>
      <c r="K18" s="17"/>
      <c r="L18" s="17"/>
      <c r="M18" s="46"/>
    </row>
    <row r="19" spans="1:13" s="7" customFormat="1" ht="16.5">
      <c r="A19" s="38">
        <v>8</v>
      </c>
      <c r="B19" s="39" t="s">
        <v>71</v>
      </c>
      <c r="C19" s="47" t="s">
        <v>28</v>
      </c>
      <c r="D19" s="40" t="s">
        <v>121</v>
      </c>
      <c r="E19" s="48" t="s">
        <v>120</v>
      </c>
      <c r="F19" s="40">
        <v>5</v>
      </c>
      <c r="G19" s="40" t="s">
        <v>121</v>
      </c>
      <c r="H19" s="48" t="s">
        <v>120</v>
      </c>
      <c r="I19" s="40">
        <v>5</v>
      </c>
      <c r="J19" s="41"/>
      <c r="K19" s="49"/>
      <c r="L19" s="17"/>
      <c r="M19" s="129"/>
    </row>
    <row r="20" spans="1:13" ht="16.5">
      <c r="A20" s="24">
        <v>9</v>
      </c>
      <c r="B20" s="25" t="s">
        <v>55</v>
      </c>
      <c r="C20" s="25" t="s">
        <v>68</v>
      </c>
      <c r="D20" s="9" t="s">
        <v>21</v>
      </c>
      <c r="E20" s="25" t="s">
        <v>22</v>
      </c>
      <c r="F20" s="50">
        <v>1</v>
      </c>
      <c r="G20" s="9" t="s">
        <v>21</v>
      </c>
      <c r="H20" s="25" t="s">
        <v>22</v>
      </c>
      <c r="I20" s="51">
        <v>1</v>
      </c>
      <c r="J20" s="52"/>
      <c r="K20" s="53"/>
      <c r="L20" s="113"/>
      <c r="M20" s="124"/>
    </row>
    <row r="21" spans="1:13" ht="16.5">
      <c r="A21" s="18"/>
      <c r="B21" s="28"/>
      <c r="C21" s="28" t="s">
        <v>70</v>
      </c>
      <c r="D21" s="8"/>
      <c r="E21" s="28"/>
      <c r="F21" s="54"/>
      <c r="G21" s="8"/>
      <c r="H21" s="28"/>
      <c r="I21" s="55"/>
      <c r="J21" s="45"/>
      <c r="K21" s="22"/>
      <c r="L21" s="114"/>
      <c r="M21" s="31"/>
    </row>
    <row r="22" spans="1:13" ht="16.5">
      <c r="A22" s="38">
        <v>10</v>
      </c>
      <c r="B22" s="39" t="s">
        <v>131</v>
      </c>
      <c r="C22" s="39" t="s">
        <v>132</v>
      </c>
      <c r="D22" s="109" t="s">
        <v>133</v>
      </c>
      <c r="E22" s="39" t="s">
        <v>143</v>
      </c>
      <c r="F22" s="61" t="s">
        <v>134</v>
      </c>
      <c r="G22" s="40" t="s">
        <v>133</v>
      </c>
      <c r="H22" s="39" t="s">
        <v>143</v>
      </c>
      <c r="I22" s="82" t="s">
        <v>134</v>
      </c>
      <c r="J22" s="41"/>
      <c r="K22" s="110"/>
      <c r="L22" s="110"/>
      <c r="M22" s="125"/>
    </row>
    <row r="23" spans="1:13" ht="19.5" customHeight="1">
      <c r="A23" s="24">
        <v>11</v>
      </c>
      <c r="B23" s="9" t="s">
        <v>13</v>
      </c>
      <c r="C23" s="9" t="s">
        <v>10</v>
      </c>
      <c r="D23" s="9" t="s">
        <v>20</v>
      </c>
      <c r="E23" s="11" t="s">
        <v>72</v>
      </c>
      <c r="F23" s="56" t="s">
        <v>23</v>
      </c>
      <c r="G23" s="9" t="s">
        <v>20</v>
      </c>
      <c r="H23" s="11" t="s">
        <v>72</v>
      </c>
      <c r="I23" s="56" t="s">
        <v>23</v>
      </c>
      <c r="J23" s="26"/>
      <c r="K23" s="118"/>
      <c r="L23" s="115"/>
      <c r="M23" s="27" t="s">
        <v>135</v>
      </c>
    </row>
    <row r="24" spans="1:13" ht="20.25" customHeight="1">
      <c r="A24" s="33"/>
      <c r="B24" s="6"/>
      <c r="C24" s="90"/>
      <c r="D24" s="6"/>
      <c r="E24" s="15" t="s">
        <v>73</v>
      </c>
      <c r="F24" s="57"/>
      <c r="G24" s="6"/>
      <c r="H24" s="15" t="s">
        <v>73</v>
      </c>
      <c r="I24" s="57"/>
      <c r="J24" s="35"/>
      <c r="K24" s="119"/>
      <c r="L24" s="116"/>
      <c r="M24" s="37"/>
    </row>
    <row r="25" spans="1:13" ht="23.25" customHeight="1">
      <c r="A25" s="18"/>
      <c r="B25" s="58" t="s">
        <v>40</v>
      </c>
      <c r="C25" s="7"/>
      <c r="E25" s="20"/>
      <c r="F25" s="59"/>
      <c r="G25" s="7"/>
      <c r="H25" s="20"/>
      <c r="I25" s="59"/>
      <c r="J25" s="60"/>
      <c r="K25" s="120"/>
      <c r="L25" s="117"/>
      <c r="M25" s="31"/>
    </row>
    <row r="26" spans="1:13" ht="23.25" customHeight="1">
      <c r="A26" s="40">
        <v>12</v>
      </c>
      <c r="B26" s="40" t="s">
        <v>74</v>
      </c>
      <c r="C26" s="103" t="s">
        <v>101</v>
      </c>
      <c r="D26" s="40" t="s">
        <v>10</v>
      </c>
      <c r="E26" s="47" t="s">
        <v>19</v>
      </c>
      <c r="F26" s="61" t="s">
        <v>10</v>
      </c>
      <c r="G26" s="40" t="s">
        <v>10</v>
      </c>
      <c r="H26" s="47" t="s">
        <v>19</v>
      </c>
      <c r="I26" s="61" t="s">
        <v>10</v>
      </c>
      <c r="J26" s="41"/>
      <c r="K26" s="121"/>
      <c r="L26" s="110"/>
      <c r="M26" s="125"/>
    </row>
    <row r="27" spans="1:13" ht="23.25" customHeight="1">
      <c r="A27" s="38"/>
      <c r="B27" s="19" t="s">
        <v>76</v>
      </c>
      <c r="C27" s="5"/>
      <c r="E27" s="20"/>
      <c r="F27" s="59"/>
      <c r="G27" s="7" t="s">
        <v>75</v>
      </c>
      <c r="H27" s="20"/>
      <c r="I27" s="59"/>
      <c r="J27" s="60"/>
      <c r="K27" s="62"/>
      <c r="L27" s="62"/>
      <c r="M27" s="99"/>
    </row>
    <row r="28" spans="1:13" ht="23.25" customHeight="1">
      <c r="A28" s="40">
        <v>13</v>
      </c>
      <c r="B28" s="39" t="s">
        <v>82</v>
      </c>
      <c r="C28" s="92" t="s">
        <v>83</v>
      </c>
      <c r="D28" s="40" t="s">
        <v>10</v>
      </c>
      <c r="E28" s="64" t="s">
        <v>84</v>
      </c>
      <c r="F28" s="61" t="s">
        <v>10</v>
      </c>
      <c r="G28" s="63" t="s">
        <v>10</v>
      </c>
      <c r="H28" s="47" t="s">
        <v>84</v>
      </c>
      <c r="I28" s="65" t="s">
        <v>10</v>
      </c>
      <c r="J28" s="41"/>
      <c r="K28" s="110"/>
      <c r="L28" s="40"/>
      <c r="M28" s="125"/>
    </row>
    <row r="29" spans="1:13" ht="23.25" customHeight="1">
      <c r="A29" s="33">
        <v>14</v>
      </c>
      <c r="B29" s="6" t="s">
        <v>77</v>
      </c>
      <c r="C29" s="84" t="s">
        <v>78</v>
      </c>
      <c r="D29" s="6" t="s">
        <v>10</v>
      </c>
      <c r="E29" s="67" t="s">
        <v>79</v>
      </c>
      <c r="F29" s="68" t="s">
        <v>10</v>
      </c>
      <c r="G29" s="66" t="s">
        <v>10</v>
      </c>
      <c r="H29" s="15" t="s">
        <v>79</v>
      </c>
      <c r="I29" s="69" t="s">
        <v>10</v>
      </c>
      <c r="J29" s="89"/>
      <c r="K29" s="110"/>
      <c r="L29" s="35"/>
      <c r="M29" s="125"/>
    </row>
    <row r="30" spans="1:13" ht="23.25" customHeight="1">
      <c r="A30" s="38">
        <v>15</v>
      </c>
      <c r="B30" s="39" t="s">
        <v>80</v>
      </c>
      <c r="C30" s="92" t="s">
        <v>68</v>
      </c>
      <c r="D30" s="40" t="s">
        <v>10</v>
      </c>
      <c r="E30" s="64" t="s">
        <v>81</v>
      </c>
      <c r="F30" s="61" t="s">
        <v>10</v>
      </c>
      <c r="G30" s="63" t="s">
        <v>10</v>
      </c>
      <c r="H30" s="47" t="s">
        <v>81</v>
      </c>
      <c r="I30" s="65" t="s">
        <v>10</v>
      </c>
      <c r="J30" s="41"/>
      <c r="K30" s="110"/>
      <c r="L30" s="40"/>
      <c r="M30" s="43"/>
    </row>
    <row r="31" spans="1:13" ht="23.25" customHeight="1">
      <c r="A31" s="38"/>
      <c r="B31" s="106" t="s">
        <v>85</v>
      </c>
      <c r="C31" s="63"/>
      <c r="D31" s="63"/>
      <c r="E31" s="64"/>
      <c r="F31" s="107"/>
      <c r="G31" s="63"/>
      <c r="H31" s="64"/>
      <c r="I31" s="107"/>
      <c r="J31" s="108"/>
      <c r="K31" s="111"/>
      <c r="L31" s="122"/>
      <c r="M31" s="99">
        <v>27</v>
      </c>
    </row>
    <row r="32" spans="1:13" ht="23.25" customHeight="1">
      <c r="A32" s="38">
        <v>16</v>
      </c>
      <c r="B32" s="39" t="s">
        <v>86</v>
      </c>
      <c r="C32" s="70" t="s">
        <v>115</v>
      </c>
      <c r="D32" s="40" t="s">
        <v>10</v>
      </c>
      <c r="E32" s="64" t="s">
        <v>87</v>
      </c>
      <c r="F32" s="61" t="s">
        <v>10</v>
      </c>
      <c r="G32" s="63" t="s">
        <v>10</v>
      </c>
      <c r="H32" s="47" t="s">
        <v>87</v>
      </c>
      <c r="I32" s="65" t="s">
        <v>10</v>
      </c>
      <c r="J32" s="42"/>
      <c r="K32" s="112"/>
      <c r="L32" s="40"/>
      <c r="M32" s="125"/>
    </row>
    <row r="33" spans="1:13" ht="23.25" customHeight="1">
      <c r="A33" s="33">
        <v>17</v>
      </c>
      <c r="B33" s="34" t="s">
        <v>88</v>
      </c>
      <c r="C33" s="73" t="s">
        <v>114</v>
      </c>
      <c r="D33" s="6" t="s">
        <v>10</v>
      </c>
      <c r="E33" s="67" t="s">
        <v>89</v>
      </c>
      <c r="F33" s="68" t="s">
        <v>10</v>
      </c>
      <c r="G33" s="66" t="s">
        <v>10</v>
      </c>
      <c r="H33" s="15" t="s">
        <v>89</v>
      </c>
      <c r="I33" s="69" t="s">
        <v>10</v>
      </c>
      <c r="J33" s="42"/>
      <c r="K33" s="110"/>
      <c r="L33" s="40"/>
      <c r="M33" s="125"/>
    </row>
    <row r="34" spans="1:13" ht="23.25" customHeight="1">
      <c r="A34" s="40">
        <v>18</v>
      </c>
      <c r="B34" s="74" t="s">
        <v>13</v>
      </c>
      <c r="C34" s="63" t="s">
        <v>10</v>
      </c>
      <c r="D34" s="40"/>
      <c r="E34" s="64" t="s">
        <v>90</v>
      </c>
      <c r="F34" s="61" t="s">
        <v>10</v>
      </c>
      <c r="G34" s="63" t="s">
        <v>10</v>
      </c>
      <c r="H34" s="47" t="s">
        <v>90</v>
      </c>
      <c r="I34" s="65" t="s">
        <v>10</v>
      </c>
      <c r="J34" s="42"/>
      <c r="K34" s="110"/>
      <c r="L34" s="40"/>
      <c r="M34" s="125" t="s">
        <v>135</v>
      </c>
    </row>
    <row r="35" spans="1:12" ht="16.5">
      <c r="A35" s="18"/>
      <c r="B35" s="19" t="s">
        <v>137</v>
      </c>
      <c r="F35" s="7"/>
      <c r="G35" s="7"/>
      <c r="I35" s="7"/>
      <c r="K35" s="71"/>
      <c r="L35" s="71"/>
    </row>
    <row r="36" spans="1:13" ht="21.75" customHeight="1">
      <c r="A36" s="9">
        <v>19</v>
      </c>
      <c r="B36" s="25" t="s">
        <v>58</v>
      </c>
      <c r="C36" s="11" t="s">
        <v>68</v>
      </c>
      <c r="D36" s="24" t="s">
        <v>24</v>
      </c>
      <c r="E36" s="76" t="s">
        <v>146</v>
      </c>
      <c r="F36" s="137">
        <v>7</v>
      </c>
      <c r="G36" s="9" t="s">
        <v>24</v>
      </c>
      <c r="H36" s="76" t="s">
        <v>146</v>
      </c>
      <c r="I36" s="9">
        <v>7</v>
      </c>
      <c r="J36" s="26">
        <f>(24010*12)</f>
        <v>288120</v>
      </c>
      <c r="K36" s="136">
        <f>(3500*12)</f>
        <v>42000</v>
      </c>
      <c r="L36" s="9" t="s">
        <v>10</v>
      </c>
      <c r="M36" s="124">
        <f>SUM(J36:K36)</f>
        <v>330120</v>
      </c>
    </row>
    <row r="37" spans="1:13" ht="19.5" customHeight="1">
      <c r="A37" s="6"/>
      <c r="B37" s="34"/>
      <c r="C37" s="15" t="s">
        <v>70</v>
      </c>
      <c r="D37" s="33"/>
      <c r="E37" s="134" t="s">
        <v>91</v>
      </c>
      <c r="F37" s="46"/>
      <c r="G37" s="6"/>
      <c r="H37" s="134" t="s">
        <v>91</v>
      </c>
      <c r="I37" s="6"/>
      <c r="J37" s="35"/>
      <c r="K37" s="17"/>
      <c r="L37" s="17"/>
      <c r="M37" s="37"/>
    </row>
    <row r="38" spans="1:13" ht="16.5">
      <c r="A38" s="9">
        <v>20</v>
      </c>
      <c r="B38" s="25" t="s">
        <v>59</v>
      </c>
      <c r="C38" s="25" t="s">
        <v>98</v>
      </c>
      <c r="D38" s="9" t="s">
        <v>96</v>
      </c>
      <c r="E38" s="29" t="s">
        <v>97</v>
      </c>
      <c r="F38" s="9">
        <v>5</v>
      </c>
      <c r="G38" s="9" t="s">
        <v>96</v>
      </c>
      <c r="H38" s="76" t="s">
        <v>97</v>
      </c>
      <c r="I38" s="9">
        <v>5</v>
      </c>
      <c r="J38" s="26"/>
      <c r="K38" s="115"/>
      <c r="L38" s="114"/>
      <c r="M38" s="126"/>
    </row>
    <row r="39" spans="1:13" ht="16.5">
      <c r="A39" s="9">
        <v>21</v>
      </c>
      <c r="B39" s="25" t="s">
        <v>56</v>
      </c>
      <c r="C39" s="11" t="s">
        <v>99</v>
      </c>
      <c r="D39" s="9" t="s">
        <v>30</v>
      </c>
      <c r="E39" s="25" t="s">
        <v>31</v>
      </c>
      <c r="F39" s="9">
        <v>2</v>
      </c>
      <c r="G39" s="4" t="s">
        <v>30</v>
      </c>
      <c r="H39" s="25" t="s">
        <v>31</v>
      </c>
      <c r="I39" s="9">
        <v>2</v>
      </c>
      <c r="J39" s="12"/>
      <c r="K39" s="110"/>
      <c r="L39" s="110"/>
      <c r="M39" s="124"/>
    </row>
    <row r="40" spans="1:13" s="7" customFormat="1" ht="23.25" customHeight="1">
      <c r="A40" s="9">
        <v>22</v>
      </c>
      <c r="B40" s="25" t="s">
        <v>25</v>
      </c>
      <c r="C40" s="11" t="s">
        <v>68</v>
      </c>
      <c r="D40" s="9" t="s">
        <v>122</v>
      </c>
      <c r="E40" s="76" t="s">
        <v>123</v>
      </c>
      <c r="F40" s="9">
        <v>5</v>
      </c>
      <c r="G40" s="9" t="s">
        <v>122</v>
      </c>
      <c r="H40" s="76" t="s">
        <v>123</v>
      </c>
      <c r="I40" s="77" t="s">
        <v>92</v>
      </c>
      <c r="J40" s="12"/>
      <c r="K40" s="115"/>
      <c r="L40" s="115"/>
      <c r="M40" s="128"/>
    </row>
    <row r="41" spans="1:13" s="7" customFormat="1" ht="21" customHeight="1">
      <c r="A41" s="8"/>
      <c r="B41" s="28"/>
      <c r="C41" s="29" t="s">
        <v>100</v>
      </c>
      <c r="D41" s="8"/>
      <c r="E41" s="44"/>
      <c r="F41" s="8"/>
      <c r="G41" s="8"/>
      <c r="H41" s="44"/>
      <c r="I41" s="78"/>
      <c r="J41" s="79"/>
      <c r="K41" s="116"/>
      <c r="L41" s="116"/>
      <c r="M41" s="80"/>
    </row>
    <row r="42" spans="1:13" ht="16.5">
      <c r="A42" s="9">
        <v>23</v>
      </c>
      <c r="B42" s="25" t="s">
        <v>60</v>
      </c>
      <c r="C42" s="25" t="s">
        <v>28</v>
      </c>
      <c r="D42" s="9" t="s">
        <v>29</v>
      </c>
      <c r="E42" s="11" t="s">
        <v>94</v>
      </c>
      <c r="F42" s="9">
        <v>4</v>
      </c>
      <c r="G42" s="4" t="s">
        <v>29</v>
      </c>
      <c r="H42" s="11" t="s">
        <v>93</v>
      </c>
      <c r="I42" s="9">
        <v>4</v>
      </c>
      <c r="J42" s="12"/>
      <c r="K42" s="115"/>
      <c r="L42" s="115"/>
      <c r="M42" s="130"/>
    </row>
    <row r="43" spans="1:13" ht="16.5">
      <c r="A43" s="6"/>
      <c r="B43" s="34"/>
      <c r="C43" s="34"/>
      <c r="D43" s="6"/>
      <c r="E43" s="15" t="s">
        <v>95</v>
      </c>
      <c r="F43" s="6"/>
      <c r="G43" s="81"/>
      <c r="H43" s="15" t="s">
        <v>95</v>
      </c>
      <c r="I43" s="6"/>
      <c r="J43" s="16"/>
      <c r="K43" s="116"/>
      <c r="L43" s="116"/>
      <c r="M43" s="81"/>
    </row>
    <row r="44" spans="1:13" ht="33">
      <c r="A44" s="40">
        <v>24</v>
      </c>
      <c r="B44" s="40" t="s">
        <v>13</v>
      </c>
      <c r="C44" s="40" t="s">
        <v>10</v>
      </c>
      <c r="D44" s="40" t="s">
        <v>26</v>
      </c>
      <c r="E44" s="48" t="s">
        <v>27</v>
      </c>
      <c r="F44" s="82" t="s">
        <v>48</v>
      </c>
      <c r="G44" s="43" t="s">
        <v>26</v>
      </c>
      <c r="H44" s="47" t="s">
        <v>27</v>
      </c>
      <c r="I44" s="82" t="s">
        <v>48</v>
      </c>
      <c r="J44" s="41"/>
      <c r="K44" s="110"/>
      <c r="L44" s="110"/>
      <c r="M44" s="43" t="s">
        <v>135</v>
      </c>
    </row>
    <row r="45" spans="1:12" ht="16.5">
      <c r="A45" s="6"/>
      <c r="B45" s="83" t="s">
        <v>76</v>
      </c>
      <c r="C45" s="67"/>
      <c r="D45" s="66"/>
      <c r="E45" s="73"/>
      <c r="F45" s="66"/>
      <c r="G45" s="84"/>
      <c r="H45" s="73"/>
      <c r="I45" s="66"/>
      <c r="J45" s="85"/>
      <c r="K45" s="60"/>
      <c r="L45" s="60"/>
    </row>
    <row r="46" spans="1:13" ht="16.5">
      <c r="A46" s="40">
        <v>25</v>
      </c>
      <c r="B46" s="39" t="s">
        <v>102</v>
      </c>
      <c r="C46" s="48" t="s">
        <v>112</v>
      </c>
      <c r="D46" s="40" t="s">
        <v>10</v>
      </c>
      <c r="E46" s="39" t="s">
        <v>109</v>
      </c>
      <c r="F46" s="40" t="s">
        <v>10</v>
      </c>
      <c r="G46" s="86" t="s">
        <v>10</v>
      </c>
      <c r="H46" s="39" t="s">
        <v>109</v>
      </c>
      <c r="I46" s="40" t="s">
        <v>10</v>
      </c>
      <c r="J46" s="89"/>
      <c r="K46" s="41"/>
      <c r="L46" s="40"/>
      <c r="M46" s="125"/>
    </row>
    <row r="47" spans="1:13" ht="21" customHeight="1">
      <c r="A47" s="6">
        <v>26</v>
      </c>
      <c r="B47" s="34" t="s">
        <v>103</v>
      </c>
      <c r="C47" s="15" t="s">
        <v>113</v>
      </c>
      <c r="D47" s="6" t="s">
        <v>10</v>
      </c>
      <c r="E47" s="134" t="s">
        <v>110</v>
      </c>
      <c r="F47" s="6" t="s">
        <v>10</v>
      </c>
      <c r="G47" s="90" t="s">
        <v>10</v>
      </c>
      <c r="H47" s="134" t="s">
        <v>110</v>
      </c>
      <c r="I47" s="6" t="s">
        <v>10</v>
      </c>
      <c r="J47" s="87"/>
      <c r="K47" s="41"/>
      <c r="L47" s="40"/>
      <c r="M47" s="125"/>
    </row>
    <row r="48" spans="1:13" ht="21.75" customHeight="1">
      <c r="A48" s="40">
        <v>27</v>
      </c>
      <c r="B48" s="48" t="s">
        <v>104</v>
      </c>
      <c r="C48" s="47" t="s">
        <v>111</v>
      </c>
      <c r="D48" s="40" t="s">
        <v>10</v>
      </c>
      <c r="E48" s="39" t="s">
        <v>79</v>
      </c>
      <c r="F48" s="40" t="s">
        <v>10</v>
      </c>
      <c r="G48" s="86" t="s">
        <v>10</v>
      </c>
      <c r="H48" s="39" t="s">
        <v>79</v>
      </c>
      <c r="I48" s="40" t="s">
        <v>10</v>
      </c>
      <c r="J48" s="93"/>
      <c r="K48" s="41"/>
      <c r="L48" s="40"/>
      <c r="M48" s="125"/>
    </row>
    <row r="49" spans="2:12" ht="21.75" customHeight="1">
      <c r="B49" s="104"/>
      <c r="C49" s="20"/>
      <c r="F49" s="7"/>
      <c r="G49" s="97"/>
      <c r="I49" s="7"/>
      <c r="K49" s="105"/>
      <c r="L49" s="75"/>
    </row>
    <row r="50" spans="2:12" ht="21.75" customHeight="1">
      <c r="B50" s="104"/>
      <c r="C50" s="20"/>
      <c r="F50" s="7"/>
      <c r="G50" s="97"/>
      <c r="I50" s="7"/>
      <c r="K50" s="105"/>
      <c r="L50" s="75"/>
    </row>
    <row r="51" spans="2:12" ht="21.75" customHeight="1">
      <c r="B51" s="104"/>
      <c r="C51" s="20"/>
      <c r="F51" s="7"/>
      <c r="G51" s="97"/>
      <c r="I51" s="7"/>
      <c r="K51" s="105"/>
      <c r="L51" s="75"/>
    </row>
    <row r="52" spans="2:12" ht="21.75" customHeight="1">
      <c r="B52" s="104"/>
      <c r="C52" s="20"/>
      <c r="F52" s="7"/>
      <c r="G52" s="97"/>
      <c r="I52" s="7"/>
      <c r="K52" s="105"/>
      <c r="L52" s="75"/>
    </row>
    <row r="53" spans="2:12" ht="21.75" customHeight="1">
      <c r="B53" s="104"/>
      <c r="C53" s="20"/>
      <c r="F53" s="7"/>
      <c r="G53" s="97"/>
      <c r="I53" s="7"/>
      <c r="K53" s="105"/>
      <c r="L53" s="75"/>
    </row>
    <row r="54" spans="2:12" ht="21.75" customHeight="1">
      <c r="B54" s="104"/>
      <c r="C54" s="20"/>
      <c r="F54" s="7"/>
      <c r="G54" s="97"/>
      <c r="I54" s="7"/>
      <c r="K54" s="105"/>
      <c r="L54" s="75"/>
    </row>
    <row r="55" spans="2:13" ht="21.75" customHeight="1">
      <c r="B55" s="104"/>
      <c r="C55" s="20"/>
      <c r="F55" s="7"/>
      <c r="G55" s="97"/>
      <c r="I55" s="7"/>
      <c r="K55" s="105"/>
      <c r="L55" s="75"/>
      <c r="M55" s="135">
        <v>28</v>
      </c>
    </row>
    <row r="56" spans="2:12" ht="21.75" customHeight="1">
      <c r="B56" s="104"/>
      <c r="C56" s="20"/>
      <c r="F56" s="7"/>
      <c r="G56" s="97"/>
      <c r="I56" s="7"/>
      <c r="K56" s="105"/>
      <c r="L56" s="75"/>
    </row>
    <row r="57" spans="1:13" ht="21" customHeight="1">
      <c r="A57" s="38"/>
      <c r="B57" s="91" t="s">
        <v>32</v>
      </c>
      <c r="C57" s="70"/>
      <c r="D57" s="63"/>
      <c r="E57" s="70"/>
      <c r="F57" s="92"/>
      <c r="G57" s="92"/>
      <c r="H57" s="70"/>
      <c r="I57" s="92"/>
      <c r="J57" s="93"/>
      <c r="K57" s="88"/>
      <c r="L57" s="89"/>
      <c r="M57" s="43"/>
    </row>
    <row r="58" spans="1:13" ht="16.5">
      <c r="A58" s="40">
        <v>28</v>
      </c>
      <c r="B58" s="39" t="s">
        <v>47</v>
      </c>
      <c r="C58" s="47" t="s">
        <v>126</v>
      </c>
      <c r="D58" s="40" t="s">
        <v>34</v>
      </c>
      <c r="E58" s="47" t="s">
        <v>147</v>
      </c>
      <c r="F58" s="40">
        <v>6</v>
      </c>
      <c r="G58" s="43" t="s">
        <v>34</v>
      </c>
      <c r="H58" s="47" t="s">
        <v>147</v>
      </c>
      <c r="I58" s="40">
        <v>6</v>
      </c>
      <c r="J58" s="89">
        <f>(19970*12)</f>
        <v>239640</v>
      </c>
      <c r="K58" s="89">
        <f>(3500*12)</f>
        <v>42000</v>
      </c>
      <c r="L58" s="41" t="s">
        <v>10</v>
      </c>
      <c r="M58" s="125">
        <f>SUM(J58:L58)</f>
        <v>281640</v>
      </c>
    </row>
    <row r="59" spans="1:13" ht="21" customHeight="1">
      <c r="A59" s="40"/>
      <c r="B59" s="39"/>
      <c r="C59" s="47" t="s">
        <v>127</v>
      </c>
      <c r="D59" s="40"/>
      <c r="E59" s="47" t="s">
        <v>148</v>
      </c>
      <c r="F59" s="40"/>
      <c r="G59" s="43"/>
      <c r="H59" s="47" t="s">
        <v>148</v>
      </c>
      <c r="I59" s="40"/>
      <c r="J59" s="89"/>
      <c r="K59" s="89"/>
      <c r="L59" s="89"/>
      <c r="M59" s="43"/>
    </row>
    <row r="60" spans="1:13" ht="16.5">
      <c r="A60" s="40">
        <v>29</v>
      </c>
      <c r="B60" s="39" t="s">
        <v>35</v>
      </c>
      <c r="C60" s="39" t="s">
        <v>33</v>
      </c>
      <c r="D60" s="40" t="s">
        <v>36</v>
      </c>
      <c r="E60" s="39" t="s">
        <v>37</v>
      </c>
      <c r="F60" s="40">
        <v>5</v>
      </c>
      <c r="G60" s="43" t="s">
        <v>36</v>
      </c>
      <c r="H60" s="39" t="s">
        <v>37</v>
      </c>
      <c r="I60" s="40">
        <v>5</v>
      </c>
      <c r="J60" s="89"/>
      <c r="K60" s="41"/>
      <c r="L60" s="41"/>
      <c r="M60" s="125"/>
    </row>
    <row r="61" spans="1:13" ht="16.5">
      <c r="A61" s="40">
        <v>30</v>
      </c>
      <c r="B61" s="40" t="s">
        <v>13</v>
      </c>
      <c r="C61" s="94" t="s">
        <v>10</v>
      </c>
      <c r="D61" s="40" t="s">
        <v>38</v>
      </c>
      <c r="E61" s="48" t="s">
        <v>39</v>
      </c>
      <c r="F61" s="95" t="s">
        <v>48</v>
      </c>
      <c r="G61" s="43" t="s">
        <v>38</v>
      </c>
      <c r="H61" s="48" t="s">
        <v>39</v>
      </c>
      <c r="I61" s="95" t="s">
        <v>48</v>
      </c>
      <c r="J61" s="41"/>
      <c r="K61" s="41"/>
      <c r="L61" s="41"/>
      <c r="M61" s="125" t="s">
        <v>135</v>
      </c>
    </row>
    <row r="62" spans="1:13" ht="16.5">
      <c r="A62" s="40">
        <v>31</v>
      </c>
      <c r="B62" s="40" t="s">
        <v>57</v>
      </c>
      <c r="C62" s="39" t="s">
        <v>33</v>
      </c>
      <c r="D62" s="43" t="s">
        <v>42</v>
      </c>
      <c r="E62" s="39" t="s">
        <v>41</v>
      </c>
      <c r="F62" s="95">
        <v>3</v>
      </c>
      <c r="G62" s="43" t="s">
        <v>42</v>
      </c>
      <c r="H62" s="39" t="s">
        <v>41</v>
      </c>
      <c r="I62" s="95">
        <v>3</v>
      </c>
      <c r="J62" s="41"/>
      <c r="K62" s="35"/>
      <c r="L62" s="35"/>
      <c r="M62" s="131"/>
    </row>
    <row r="63" spans="2:12" ht="16.5">
      <c r="B63" s="72" t="s">
        <v>76</v>
      </c>
      <c r="K63" s="60"/>
      <c r="L63" s="60"/>
    </row>
    <row r="64" spans="1:13" ht="16.5">
      <c r="A64" s="40">
        <v>32</v>
      </c>
      <c r="B64" s="39" t="s">
        <v>105</v>
      </c>
      <c r="C64" s="39" t="s">
        <v>128</v>
      </c>
      <c r="D64" s="86" t="s">
        <v>10</v>
      </c>
      <c r="E64" s="96" t="s">
        <v>124</v>
      </c>
      <c r="F64" s="86" t="s">
        <v>10</v>
      </c>
      <c r="G64" s="86" t="s">
        <v>10</v>
      </c>
      <c r="H64" s="96" t="s">
        <v>124</v>
      </c>
      <c r="I64" s="86" t="s">
        <v>10</v>
      </c>
      <c r="J64" s="89"/>
      <c r="K64" s="41"/>
      <c r="L64" s="41"/>
      <c r="M64" s="125"/>
    </row>
    <row r="65" spans="2:12" ht="16.5">
      <c r="B65" s="72" t="s">
        <v>85</v>
      </c>
      <c r="D65" s="97"/>
      <c r="E65" s="98"/>
      <c r="F65" s="97"/>
      <c r="G65" s="97"/>
      <c r="H65" s="98"/>
      <c r="I65" s="97"/>
      <c r="K65" s="60"/>
      <c r="L65" s="60"/>
    </row>
    <row r="66" spans="1:13" ht="16.5">
      <c r="A66" s="40">
        <v>33</v>
      </c>
      <c r="B66" s="39" t="s">
        <v>106</v>
      </c>
      <c r="C66" s="39" t="s">
        <v>115</v>
      </c>
      <c r="D66" s="86" t="s">
        <v>10</v>
      </c>
      <c r="E66" s="96" t="s">
        <v>124</v>
      </c>
      <c r="F66" s="86" t="s">
        <v>10</v>
      </c>
      <c r="G66" s="86" t="s">
        <v>10</v>
      </c>
      <c r="H66" s="96" t="s">
        <v>124</v>
      </c>
      <c r="I66" s="86" t="s">
        <v>10</v>
      </c>
      <c r="J66" s="89"/>
      <c r="K66" s="41"/>
      <c r="L66" s="41"/>
      <c r="M66" s="132"/>
    </row>
    <row r="67" spans="1:13" ht="16.5">
      <c r="A67" s="40">
        <v>34</v>
      </c>
      <c r="B67" s="39" t="s">
        <v>107</v>
      </c>
      <c r="C67" s="39" t="s">
        <v>115</v>
      </c>
      <c r="D67" s="86" t="s">
        <v>10</v>
      </c>
      <c r="E67" s="96" t="s">
        <v>125</v>
      </c>
      <c r="F67" s="86" t="s">
        <v>10</v>
      </c>
      <c r="G67" s="86" t="s">
        <v>10</v>
      </c>
      <c r="H67" s="96" t="s">
        <v>125</v>
      </c>
      <c r="I67" s="86" t="s">
        <v>10</v>
      </c>
      <c r="J67" s="89"/>
      <c r="K67" s="41"/>
      <c r="L67" s="41"/>
      <c r="M67" s="132"/>
    </row>
    <row r="68" spans="1:13" ht="16.5">
      <c r="A68" s="6">
        <v>35</v>
      </c>
      <c r="B68" s="34" t="s">
        <v>108</v>
      </c>
      <c r="C68" s="34" t="s">
        <v>116</v>
      </c>
      <c r="D68" s="90" t="s">
        <v>10</v>
      </c>
      <c r="E68" s="100" t="s">
        <v>125</v>
      </c>
      <c r="F68" s="90" t="s">
        <v>10</v>
      </c>
      <c r="G68" s="90" t="s">
        <v>10</v>
      </c>
      <c r="H68" s="100" t="s">
        <v>125</v>
      </c>
      <c r="I68" s="90" t="s">
        <v>10</v>
      </c>
      <c r="J68" s="89"/>
      <c r="K68" s="41"/>
      <c r="L68" s="41"/>
      <c r="M68" s="132"/>
    </row>
    <row r="69" spans="11:12" ht="16.5">
      <c r="K69" s="75"/>
      <c r="L69" s="75"/>
    </row>
    <row r="70" spans="11:12" ht="16.5">
      <c r="K70" s="75"/>
      <c r="L70" s="75"/>
    </row>
    <row r="71" spans="11:12" ht="16.5">
      <c r="K71" s="75"/>
      <c r="L71" s="75"/>
    </row>
    <row r="72" spans="11:12" ht="16.5">
      <c r="K72" s="75"/>
      <c r="L72" s="75"/>
    </row>
    <row r="73" spans="11:12" ht="16.5">
      <c r="K73" s="75"/>
      <c r="L73" s="75"/>
    </row>
    <row r="74" spans="11:12" ht="16.5">
      <c r="K74" s="75"/>
      <c r="L74" s="75"/>
    </row>
    <row r="75" spans="11:12" ht="16.5">
      <c r="K75" s="75"/>
      <c r="L75" s="75"/>
    </row>
    <row r="76" spans="11:12" ht="16.5">
      <c r="K76" s="75"/>
      <c r="L76" s="75"/>
    </row>
    <row r="77" spans="11:12" ht="16.5">
      <c r="K77" s="75"/>
      <c r="L77" s="75"/>
    </row>
    <row r="78" spans="11:12" ht="16.5">
      <c r="K78" s="75"/>
      <c r="L78" s="75"/>
    </row>
    <row r="79" spans="11:12" ht="16.5">
      <c r="K79" s="75"/>
      <c r="L79" s="75"/>
    </row>
    <row r="80" spans="11:12" ht="16.5">
      <c r="K80" s="75"/>
      <c r="L80" s="75"/>
    </row>
    <row r="81" spans="11:12" ht="16.5">
      <c r="K81" s="75"/>
      <c r="L81" s="75"/>
    </row>
    <row r="82" spans="11:12" ht="16.5">
      <c r="K82" s="75"/>
      <c r="L82" s="75"/>
    </row>
    <row r="83" spans="11:13" ht="16.5">
      <c r="K83" s="75"/>
      <c r="L83" s="75"/>
      <c r="M83" s="135"/>
    </row>
    <row r="84" spans="11:13" ht="16.5">
      <c r="K84" s="75"/>
      <c r="L84" s="75"/>
      <c r="M84" s="5">
        <v>29</v>
      </c>
    </row>
    <row r="85" spans="11:12" ht="16.5">
      <c r="K85" s="75"/>
      <c r="L85" s="75"/>
    </row>
    <row r="86" spans="11:12" ht="16.5">
      <c r="K86" s="75"/>
      <c r="L86" s="75"/>
    </row>
    <row r="87" spans="11:12" ht="16.5">
      <c r="K87" s="75"/>
      <c r="L87" s="75"/>
    </row>
    <row r="88" spans="11:12" ht="16.5">
      <c r="K88" s="75"/>
      <c r="L88" s="75"/>
    </row>
    <row r="89" spans="11:12" ht="16.5">
      <c r="K89" s="75"/>
      <c r="L89" s="75"/>
    </row>
    <row r="90" spans="11:12" ht="16.5">
      <c r="K90" s="75"/>
      <c r="L90" s="75"/>
    </row>
    <row r="91" spans="11:12" ht="16.5">
      <c r="K91" s="75"/>
      <c r="L91" s="75"/>
    </row>
    <row r="92" spans="11:12" ht="16.5">
      <c r="K92" s="75"/>
      <c r="L92" s="75"/>
    </row>
    <row r="93" spans="11:12" ht="16.5">
      <c r="K93" s="75"/>
      <c r="L93" s="75"/>
    </row>
    <row r="94" spans="11:12" ht="16.5">
      <c r="K94" s="75"/>
      <c r="L94" s="75"/>
    </row>
    <row r="95" spans="11:12" ht="16.5">
      <c r="K95" s="75"/>
      <c r="L95" s="75"/>
    </row>
    <row r="96" spans="11:12" ht="16.5">
      <c r="K96" s="75"/>
      <c r="L96" s="75"/>
    </row>
    <row r="97" spans="11:12" ht="16.5">
      <c r="K97" s="75"/>
      <c r="L97" s="75"/>
    </row>
    <row r="98" spans="11:12" ht="16.5">
      <c r="K98" s="75"/>
      <c r="L98" s="75"/>
    </row>
    <row r="99" spans="11:12" ht="16.5">
      <c r="K99" s="75"/>
      <c r="L99" s="75"/>
    </row>
    <row r="100" spans="11:12" ht="16.5">
      <c r="K100" s="75"/>
      <c r="L100" s="75"/>
    </row>
    <row r="101" spans="11:12" ht="16.5">
      <c r="K101" s="75"/>
      <c r="L101" s="75"/>
    </row>
    <row r="102" spans="11:12" ht="16.5">
      <c r="K102" s="75"/>
      <c r="L102" s="75"/>
    </row>
    <row r="103" spans="11:12" ht="16.5">
      <c r="K103" s="75"/>
      <c r="L103" s="75"/>
    </row>
    <row r="104" spans="11:12" ht="16.5">
      <c r="K104" s="75"/>
      <c r="L104" s="75"/>
    </row>
    <row r="105" spans="11:12" ht="16.5">
      <c r="K105" s="75"/>
      <c r="L105" s="75"/>
    </row>
    <row r="106" spans="11:12" ht="16.5">
      <c r="K106" s="75"/>
      <c r="L106" s="75"/>
    </row>
    <row r="107" spans="11:12" ht="16.5">
      <c r="K107" s="75"/>
      <c r="L107" s="75"/>
    </row>
    <row r="108" spans="11:12" ht="16.5">
      <c r="K108" s="75"/>
      <c r="L108" s="75"/>
    </row>
    <row r="109" spans="11:12" ht="16.5">
      <c r="K109" s="75"/>
      <c r="L109" s="75"/>
    </row>
    <row r="110" spans="11:12" ht="16.5">
      <c r="K110" s="75"/>
      <c r="L110" s="75"/>
    </row>
    <row r="111" spans="11:12" ht="16.5">
      <c r="K111" s="75"/>
      <c r="L111" s="75"/>
    </row>
    <row r="112" spans="11:12" ht="16.5">
      <c r="K112" s="75"/>
      <c r="L112" s="75"/>
    </row>
    <row r="113" spans="11:12" ht="16.5">
      <c r="K113" s="75"/>
      <c r="L113" s="75"/>
    </row>
    <row r="114" spans="11:12" ht="16.5">
      <c r="K114" s="75"/>
      <c r="L114" s="75"/>
    </row>
  </sheetData>
  <sheetProtection/>
  <mergeCells count="7">
    <mergeCell ref="G4:I4"/>
    <mergeCell ref="A3:J3"/>
    <mergeCell ref="B4:B5"/>
    <mergeCell ref="C4:C5"/>
    <mergeCell ref="D4:F4"/>
    <mergeCell ref="J4:L4"/>
    <mergeCell ref="A4:A5"/>
  </mergeCells>
  <printOptions horizontalCentered="1"/>
  <pageMargins left="0.11811023622047245" right="0.11811023622047245" top="0.35433070866141736" bottom="0.1968503937007874" header="0.2362204724409449" footer="0.196850393700787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14"/>
  <sheetViews>
    <sheetView tabSelected="1" zoomScalePageLayoutView="0" workbookViewId="0" topLeftCell="A31">
      <selection activeCell="C13" sqref="C13"/>
    </sheetView>
  </sheetViews>
  <sheetFormatPr defaultColWidth="9.140625" defaultRowHeight="12.75"/>
  <cols>
    <col min="1" max="1" width="3.8515625" style="7" customWidth="1"/>
    <col min="2" max="2" width="21.00390625" style="3" customWidth="1"/>
    <col min="3" max="3" width="16.8515625" style="3" customWidth="1"/>
    <col min="4" max="4" width="12.7109375" style="7" customWidth="1"/>
    <col min="5" max="5" width="16.28125" style="3" customWidth="1"/>
    <col min="6" max="6" width="6.57421875" style="5" customWidth="1"/>
    <col min="7" max="7" width="12.57421875" style="5" customWidth="1"/>
    <col min="8" max="8" width="16.7109375" style="3" customWidth="1"/>
    <col min="9" max="9" width="5.28125" style="5" customWidth="1"/>
    <col min="10" max="10" width="9.28125" style="75" customWidth="1"/>
    <col min="11" max="11" width="8.00390625" style="5" customWidth="1"/>
    <col min="12" max="12" width="10.140625" style="5" customWidth="1"/>
    <col min="13" max="13" width="9.140625" style="5" customWidth="1"/>
    <col min="14" max="16384" width="9.140625" style="5" customWidth="1"/>
  </cols>
  <sheetData>
    <row r="2" spans="1:12" ht="20.25">
      <c r="A2" s="144" t="s">
        <v>150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3:10" ht="20.25">
      <c r="C3" s="152" t="s">
        <v>151</v>
      </c>
      <c r="D3" s="152"/>
      <c r="E3" s="152"/>
      <c r="F3" s="152"/>
      <c r="G3" s="152"/>
      <c r="H3" s="152"/>
      <c r="I3" s="152"/>
      <c r="J3" s="152"/>
    </row>
    <row r="4" spans="1:13" ht="16.5">
      <c r="A4" s="150" t="s">
        <v>0</v>
      </c>
      <c r="B4" s="145" t="s">
        <v>1</v>
      </c>
      <c r="C4" s="145" t="s">
        <v>8</v>
      </c>
      <c r="D4" s="143" t="s">
        <v>2</v>
      </c>
      <c r="E4" s="143"/>
      <c r="F4" s="143"/>
      <c r="G4" s="143" t="s">
        <v>6</v>
      </c>
      <c r="H4" s="143"/>
      <c r="I4" s="143"/>
      <c r="J4" s="147" t="s">
        <v>51</v>
      </c>
      <c r="K4" s="148"/>
      <c r="L4" s="149"/>
      <c r="M4" s="9" t="s">
        <v>62</v>
      </c>
    </row>
    <row r="5" spans="1:13" s="7" customFormat="1" ht="16.5">
      <c r="A5" s="151"/>
      <c r="B5" s="146"/>
      <c r="C5" s="146"/>
      <c r="D5" s="1" t="s">
        <v>3</v>
      </c>
      <c r="E5" s="1" t="s">
        <v>4</v>
      </c>
      <c r="F5" s="1" t="s">
        <v>5</v>
      </c>
      <c r="G5" s="1" t="s">
        <v>3</v>
      </c>
      <c r="H5" s="1" t="s">
        <v>4</v>
      </c>
      <c r="I5" s="1" t="s">
        <v>5</v>
      </c>
      <c r="J5" s="2" t="s">
        <v>119</v>
      </c>
      <c r="K5" s="133" t="s">
        <v>129</v>
      </c>
      <c r="L5" s="133" t="s">
        <v>117</v>
      </c>
      <c r="M5" s="6"/>
    </row>
    <row r="6" spans="1:13" s="7" customFormat="1" ht="16.5">
      <c r="A6" s="139"/>
      <c r="B6" s="140"/>
      <c r="C6" s="141"/>
      <c r="D6" s="138"/>
      <c r="E6" s="138"/>
      <c r="F6" s="138"/>
      <c r="G6" s="138"/>
      <c r="H6" s="138"/>
      <c r="I6" s="138"/>
      <c r="J6" s="142" t="s">
        <v>51</v>
      </c>
      <c r="K6" s="133" t="s">
        <v>4</v>
      </c>
      <c r="L6" s="133" t="s">
        <v>118</v>
      </c>
      <c r="M6" s="6"/>
    </row>
    <row r="7" spans="1:13" s="7" customFormat="1" ht="18.75" customHeight="1">
      <c r="A7" s="9">
        <v>1</v>
      </c>
      <c r="B7" s="10" t="s">
        <v>7</v>
      </c>
      <c r="C7" s="101" t="s">
        <v>63</v>
      </c>
      <c r="D7" s="24" t="s">
        <v>9</v>
      </c>
      <c r="E7" s="9" t="s">
        <v>144</v>
      </c>
      <c r="F7" s="137">
        <v>8</v>
      </c>
      <c r="G7" s="9" t="s">
        <v>9</v>
      </c>
      <c r="H7" s="9" t="s">
        <v>144</v>
      </c>
      <c r="I7" s="9">
        <v>8</v>
      </c>
      <c r="J7" s="12">
        <f>(30100*12)</f>
        <v>361200</v>
      </c>
      <c r="K7" s="13">
        <f>(5600*12)</f>
        <v>67200</v>
      </c>
      <c r="L7" s="13">
        <f>(5600*12)</f>
        <v>67200</v>
      </c>
      <c r="M7" s="123">
        <f>SUM(J7:L7)</f>
        <v>495600</v>
      </c>
    </row>
    <row r="8" spans="1:13" s="7" customFormat="1" ht="18" customHeight="1">
      <c r="A8" s="6"/>
      <c r="B8" s="14"/>
      <c r="C8" s="102" t="s">
        <v>64</v>
      </c>
      <c r="D8" s="33"/>
      <c r="E8" s="15" t="s">
        <v>130</v>
      </c>
      <c r="F8" s="46"/>
      <c r="G8" s="6"/>
      <c r="H8" s="15" t="s">
        <v>130</v>
      </c>
      <c r="I8" s="6"/>
      <c r="J8" s="16"/>
      <c r="K8" s="17"/>
      <c r="L8" s="17"/>
      <c r="M8" s="6"/>
    </row>
    <row r="9" spans="1:13" ht="19.5" customHeight="1">
      <c r="A9" s="18"/>
      <c r="B9" s="19" t="s">
        <v>43</v>
      </c>
      <c r="C9" s="20"/>
      <c r="E9" s="20"/>
      <c r="F9" s="7"/>
      <c r="G9" s="7"/>
      <c r="H9" s="20"/>
      <c r="I9" s="7"/>
      <c r="J9" s="21"/>
      <c r="K9" s="22"/>
      <c r="L9" s="22"/>
      <c r="M9" s="23"/>
    </row>
    <row r="10" spans="1:13" ht="16.5">
      <c r="A10" s="24">
        <v>2</v>
      </c>
      <c r="B10" s="25" t="s">
        <v>44</v>
      </c>
      <c r="C10" s="76" t="s">
        <v>138</v>
      </c>
      <c r="D10" s="9" t="s">
        <v>11</v>
      </c>
      <c r="E10" s="11" t="s">
        <v>149</v>
      </c>
      <c r="F10" s="9">
        <v>7</v>
      </c>
      <c r="G10" s="9" t="s">
        <v>11</v>
      </c>
      <c r="H10" s="11" t="s">
        <v>149</v>
      </c>
      <c r="I10" s="9">
        <v>7</v>
      </c>
      <c r="J10" s="26">
        <f>(23550*12)</f>
        <v>282600</v>
      </c>
      <c r="K10" s="13">
        <f>(3500*12)</f>
        <v>42000</v>
      </c>
      <c r="L10" s="13">
        <v>0</v>
      </c>
      <c r="M10" s="124">
        <f>SUM(J10:L10)</f>
        <v>324600</v>
      </c>
    </row>
    <row r="11" spans="1:13" ht="23.25" customHeight="1">
      <c r="A11" s="18"/>
      <c r="B11" s="28"/>
      <c r="C11" s="28"/>
      <c r="D11" s="8"/>
      <c r="E11" s="29" t="s">
        <v>145</v>
      </c>
      <c r="F11" s="8"/>
      <c r="G11" s="8"/>
      <c r="H11" s="29" t="s">
        <v>145</v>
      </c>
      <c r="I11" s="8"/>
      <c r="J11" s="30"/>
      <c r="K11" s="22"/>
      <c r="L11" s="22"/>
      <c r="M11" s="31"/>
    </row>
    <row r="12" spans="1:13" ht="16.5">
      <c r="A12" s="24">
        <v>3</v>
      </c>
      <c r="B12" s="25" t="s">
        <v>53</v>
      </c>
      <c r="C12" s="76" t="s">
        <v>139</v>
      </c>
      <c r="D12" s="9" t="s">
        <v>12</v>
      </c>
      <c r="E12" s="11" t="s">
        <v>65</v>
      </c>
      <c r="F12" s="9" t="s">
        <v>61</v>
      </c>
      <c r="G12" s="9" t="s">
        <v>12</v>
      </c>
      <c r="H12" s="11" t="s">
        <v>65</v>
      </c>
      <c r="I12" s="9" t="s">
        <v>61</v>
      </c>
      <c r="J12" s="26"/>
      <c r="K12" s="32"/>
      <c r="L12" s="13"/>
      <c r="M12" s="124"/>
    </row>
    <row r="13" spans="1:13" ht="16.5">
      <c r="A13" s="33"/>
      <c r="B13" s="34"/>
      <c r="C13" s="15"/>
      <c r="D13" s="6"/>
      <c r="E13" s="15" t="s">
        <v>66</v>
      </c>
      <c r="F13" s="6"/>
      <c r="G13" s="6"/>
      <c r="H13" s="15" t="s">
        <v>67</v>
      </c>
      <c r="I13" s="6"/>
      <c r="J13" s="35"/>
      <c r="K13" s="36"/>
      <c r="L13" s="17"/>
      <c r="M13" s="37"/>
    </row>
    <row r="14" spans="1:13" ht="16.5">
      <c r="A14" s="38">
        <v>4</v>
      </c>
      <c r="B14" s="39" t="s">
        <v>54</v>
      </c>
      <c r="C14" s="48" t="s">
        <v>140</v>
      </c>
      <c r="D14" s="40" t="s">
        <v>16</v>
      </c>
      <c r="E14" s="39" t="s">
        <v>17</v>
      </c>
      <c r="F14" s="40" t="s">
        <v>61</v>
      </c>
      <c r="G14" s="40" t="s">
        <v>16</v>
      </c>
      <c r="H14" s="39" t="s">
        <v>17</v>
      </c>
      <c r="I14" s="40" t="s">
        <v>61</v>
      </c>
      <c r="J14" s="41"/>
      <c r="K14" s="42"/>
      <c r="L14" s="42"/>
      <c r="M14" s="125"/>
    </row>
    <row r="15" spans="1:13" ht="16.5">
      <c r="A15" s="38">
        <v>5</v>
      </c>
      <c r="B15" s="39" t="s">
        <v>50</v>
      </c>
      <c r="C15" s="48" t="s">
        <v>141</v>
      </c>
      <c r="D15" s="40" t="s">
        <v>14</v>
      </c>
      <c r="E15" s="39" t="s">
        <v>15</v>
      </c>
      <c r="F15" s="40" t="s">
        <v>136</v>
      </c>
      <c r="G15" s="40" t="s">
        <v>14</v>
      </c>
      <c r="H15" s="39" t="s">
        <v>15</v>
      </c>
      <c r="I15" s="40" t="s">
        <v>136</v>
      </c>
      <c r="J15" s="41"/>
      <c r="K15" s="22"/>
      <c r="L15" s="22"/>
      <c r="M15" s="126"/>
    </row>
    <row r="16" spans="1:13" s="7" customFormat="1" ht="16.5">
      <c r="A16" s="18">
        <v>6</v>
      </c>
      <c r="B16" s="28" t="s">
        <v>52</v>
      </c>
      <c r="C16" s="29" t="s">
        <v>142</v>
      </c>
      <c r="D16" s="8" t="s">
        <v>49</v>
      </c>
      <c r="E16" s="44" t="s">
        <v>46</v>
      </c>
      <c r="F16" s="8" t="s">
        <v>61</v>
      </c>
      <c r="G16" s="8" t="s">
        <v>49</v>
      </c>
      <c r="H16" s="44" t="s">
        <v>46</v>
      </c>
      <c r="I16" s="8" t="s">
        <v>61</v>
      </c>
      <c r="J16" s="41"/>
      <c r="K16" s="42"/>
      <c r="L16" s="42"/>
      <c r="M16" s="127"/>
    </row>
    <row r="17" spans="1:13" s="7" customFormat="1" ht="16.5">
      <c r="A17" s="24">
        <v>7</v>
      </c>
      <c r="B17" s="25" t="s">
        <v>45</v>
      </c>
      <c r="C17" s="11" t="s">
        <v>68</v>
      </c>
      <c r="D17" s="9" t="s">
        <v>18</v>
      </c>
      <c r="E17" s="25" t="s">
        <v>19</v>
      </c>
      <c r="F17" s="9">
        <v>5</v>
      </c>
      <c r="G17" s="9" t="s">
        <v>18</v>
      </c>
      <c r="H17" s="25" t="s">
        <v>19</v>
      </c>
      <c r="I17" s="9">
        <v>5</v>
      </c>
      <c r="J17" s="45"/>
      <c r="K17" s="13"/>
      <c r="L17" s="13"/>
      <c r="M17" s="128"/>
    </row>
    <row r="18" spans="1:13" s="7" customFormat="1" ht="16.5">
      <c r="A18" s="33"/>
      <c r="B18" s="34"/>
      <c r="C18" s="15" t="s">
        <v>69</v>
      </c>
      <c r="D18" s="6"/>
      <c r="E18" s="34"/>
      <c r="F18" s="6"/>
      <c r="G18" s="6"/>
      <c r="H18" s="34"/>
      <c r="I18" s="6"/>
      <c r="J18" s="45"/>
      <c r="K18" s="17"/>
      <c r="L18" s="17"/>
      <c r="M18" s="46"/>
    </row>
    <row r="19" spans="1:13" s="7" customFormat="1" ht="16.5">
      <c r="A19" s="38">
        <v>8</v>
      </c>
      <c r="B19" s="39" t="s">
        <v>71</v>
      </c>
      <c r="C19" s="47" t="s">
        <v>28</v>
      </c>
      <c r="D19" s="40" t="s">
        <v>121</v>
      </c>
      <c r="E19" s="48" t="s">
        <v>120</v>
      </c>
      <c r="F19" s="40">
        <v>5</v>
      </c>
      <c r="G19" s="40" t="s">
        <v>121</v>
      </c>
      <c r="H19" s="48" t="s">
        <v>120</v>
      </c>
      <c r="I19" s="40">
        <v>5</v>
      </c>
      <c r="J19" s="41"/>
      <c r="K19" s="49"/>
      <c r="L19" s="17"/>
      <c r="M19" s="129"/>
    </row>
    <row r="20" spans="1:13" ht="16.5">
      <c r="A20" s="24">
        <v>9</v>
      </c>
      <c r="B20" s="25" t="s">
        <v>55</v>
      </c>
      <c r="C20" s="25" t="s">
        <v>68</v>
      </c>
      <c r="D20" s="9" t="s">
        <v>21</v>
      </c>
      <c r="E20" s="25" t="s">
        <v>22</v>
      </c>
      <c r="F20" s="50">
        <v>1</v>
      </c>
      <c r="G20" s="9" t="s">
        <v>21</v>
      </c>
      <c r="H20" s="25" t="s">
        <v>22</v>
      </c>
      <c r="I20" s="51">
        <v>1</v>
      </c>
      <c r="J20" s="52"/>
      <c r="K20" s="53"/>
      <c r="L20" s="113"/>
      <c r="M20" s="124"/>
    </row>
    <row r="21" spans="1:13" ht="16.5">
      <c r="A21" s="18"/>
      <c r="B21" s="28"/>
      <c r="C21" s="28" t="s">
        <v>70</v>
      </c>
      <c r="D21" s="8"/>
      <c r="E21" s="28"/>
      <c r="F21" s="54"/>
      <c r="G21" s="8"/>
      <c r="H21" s="28"/>
      <c r="I21" s="55"/>
      <c r="J21" s="45"/>
      <c r="K21" s="22"/>
      <c r="L21" s="114"/>
      <c r="M21" s="31"/>
    </row>
    <row r="22" spans="1:13" ht="16.5">
      <c r="A22" s="38">
        <v>10</v>
      </c>
      <c r="B22" s="39" t="s">
        <v>131</v>
      </c>
      <c r="C22" s="39" t="s">
        <v>132</v>
      </c>
      <c r="D22" s="109" t="s">
        <v>133</v>
      </c>
      <c r="E22" s="39" t="s">
        <v>143</v>
      </c>
      <c r="F22" s="61" t="s">
        <v>134</v>
      </c>
      <c r="G22" s="40" t="s">
        <v>133</v>
      </c>
      <c r="H22" s="39" t="s">
        <v>143</v>
      </c>
      <c r="I22" s="82" t="s">
        <v>134</v>
      </c>
      <c r="J22" s="41"/>
      <c r="K22" s="110"/>
      <c r="L22" s="110"/>
      <c r="M22" s="125"/>
    </row>
    <row r="23" spans="1:13" ht="19.5" customHeight="1">
      <c r="A23" s="24">
        <v>11</v>
      </c>
      <c r="B23" s="9" t="s">
        <v>13</v>
      </c>
      <c r="C23" s="9" t="s">
        <v>10</v>
      </c>
      <c r="D23" s="9" t="s">
        <v>20</v>
      </c>
      <c r="E23" s="11" t="s">
        <v>72</v>
      </c>
      <c r="F23" s="56" t="s">
        <v>23</v>
      </c>
      <c r="G23" s="9" t="s">
        <v>20</v>
      </c>
      <c r="H23" s="11" t="s">
        <v>72</v>
      </c>
      <c r="I23" s="56" t="s">
        <v>23</v>
      </c>
      <c r="J23" s="26"/>
      <c r="K23" s="118"/>
      <c r="L23" s="115"/>
      <c r="M23" s="27" t="s">
        <v>135</v>
      </c>
    </row>
    <row r="24" spans="1:13" ht="20.25" customHeight="1">
      <c r="A24" s="33"/>
      <c r="B24" s="6"/>
      <c r="C24" s="90"/>
      <c r="D24" s="6"/>
      <c r="E24" s="15" t="s">
        <v>73</v>
      </c>
      <c r="F24" s="57"/>
      <c r="G24" s="6"/>
      <c r="H24" s="15" t="s">
        <v>73</v>
      </c>
      <c r="I24" s="57"/>
      <c r="J24" s="35"/>
      <c r="K24" s="119"/>
      <c r="L24" s="116"/>
      <c r="M24" s="37"/>
    </row>
    <row r="25" spans="1:13" ht="23.25" customHeight="1">
      <c r="A25" s="18"/>
      <c r="B25" s="58" t="s">
        <v>40</v>
      </c>
      <c r="C25" s="7"/>
      <c r="E25" s="20"/>
      <c r="F25" s="59"/>
      <c r="G25" s="7"/>
      <c r="H25" s="20"/>
      <c r="I25" s="59"/>
      <c r="J25" s="60"/>
      <c r="K25" s="120"/>
      <c r="L25" s="117"/>
      <c r="M25" s="31"/>
    </row>
    <row r="26" spans="1:13" ht="23.25" customHeight="1">
      <c r="A26" s="40">
        <v>12</v>
      </c>
      <c r="B26" s="40" t="s">
        <v>74</v>
      </c>
      <c r="C26" s="103" t="s">
        <v>101</v>
      </c>
      <c r="D26" s="40" t="s">
        <v>10</v>
      </c>
      <c r="E26" s="47" t="s">
        <v>19</v>
      </c>
      <c r="F26" s="61" t="s">
        <v>10</v>
      </c>
      <c r="G26" s="40" t="s">
        <v>10</v>
      </c>
      <c r="H26" s="47" t="s">
        <v>19</v>
      </c>
      <c r="I26" s="61" t="s">
        <v>10</v>
      </c>
      <c r="J26" s="41"/>
      <c r="K26" s="121"/>
      <c r="L26" s="110"/>
      <c r="M26" s="125"/>
    </row>
    <row r="27" spans="1:13" ht="23.25" customHeight="1">
      <c r="A27" s="38"/>
      <c r="B27" s="19" t="s">
        <v>76</v>
      </c>
      <c r="C27" s="5"/>
      <c r="E27" s="20"/>
      <c r="F27" s="59"/>
      <c r="G27" s="7" t="s">
        <v>75</v>
      </c>
      <c r="H27" s="20"/>
      <c r="I27" s="59"/>
      <c r="J27" s="60"/>
      <c r="K27" s="62"/>
      <c r="L27" s="62"/>
      <c r="M27" s="99"/>
    </row>
    <row r="28" spans="1:13" ht="23.25" customHeight="1">
      <c r="A28" s="40">
        <v>13</v>
      </c>
      <c r="B28" s="39" t="s">
        <v>82</v>
      </c>
      <c r="C28" s="92" t="s">
        <v>83</v>
      </c>
      <c r="D28" s="40" t="s">
        <v>10</v>
      </c>
      <c r="E28" s="64" t="s">
        <v>84</v>
      </c>
      <c r="F28" s="61" t="s">
        <v>10</v>
      </c>
      <c r="G28" s="63" t="s">
        <v>10</v>
      </c>
      <c r="H28" s="47" t="s">
        <v>84</v>
      </c>
      <c r="I28" s="65" t="s">
        <v>10</v>
      </c>
      <c r="J28" s="41"/>
      <c r="K28" s="110"/>
      <c r="L28" s="40"/>
      <c r="M28" s="125"/>
    </row>
    <row r="29" spans="1:13" ht="23.25" customHeight="1">
      <c r="A29" s="33">
        <v>14</v>
      </c>
      <c r="B29" s="6" t="s">
        <v>77</v>
      </c>
      <c r="C29" s="84" t="s">
        <v>78</v>
      </c>
      <c r="D29" s="6" t="s">
        <v>10</v>
      </c>
      <c r="E29" s="67" t="s">
        <v>79</v>
      </c>
      <c r="F29" s="68" t="s">
        <v>10</v>
      </c>
      <c r="G29" s="66" t="s">
        <v>10</v>
      </c>
      <c r="H29" s="15" t="s">
        <v>79</v>
      </c>
      <c r="I29" s="69" t="s">
        <v>10</v>
      </c>
      <c r="J29" s="89"/>
      <c r="K29" s="110"/>
      <c r="L29" s="35"/>
      <c r="M29" s="125"/>
    </row>
    <row r="30" spans="1:13" ht="23.25" customHeight="1">
      <c r="A30" s="38">
        <v>15</v>
      </c>
      <c r="B30" s="39" t="s">
        <v>80</v>
      </c>
      <c r="C30" s="92" t="s">
        <v>68</v>
      </c>
      <c r="D30" s="40" t="s">
        <v>10</v>
      </c>
      <c r="E30" s="64" t="s">
        <v>81</v>
      </c>
      <c r="F30" s="61" t="s">
        <v>10</v>
      </c>
      <c r="G30" s="63" t="s">
        <v>10</v>
      </c>
      <c r="H30" s="47" t="s">
        <v>81</v>
      </c>
      <c r="I30" s="65" t="s">
        <v>10</v>
      </c>
      <c r="J30" s="41"/>
      <c r="K30" s="110"/>
      <c r="L30" s="40"/>
      <c r="M30" s="43"/>
    </row>
    <row r="31" spans="1:13" ht="23.25" customHeight="1">
      <c r="A31" s="38"/>
      <c r="B31" s="106" t="s">
        <v>85</v>
      </c>
      <c r="C31" s="63"/>
      <c r="D31" s="63"/>
      <c r="E31" s="64"/>
      <c r="F31" s="107"/>
      <c r="G31" s="63"/>
      <c r="H31" s="64"/>
      <c r="I31" s="107"/>
      <c r="J31" s="108"/>
      <c r="K31" s="111"/>
      <c r="L31" s="122"/>
      <c r="M31" s="99">
        <v>27</v>
      </c>
    </row>
    <row r="32" spans="1:13" ht="23.25" customHeight="1">
      <c r="A32" s="38">
        <v>16</v>
      </c>
      <c r="B32" s="39" t="s">
        <v>86</v>
      </c>
      <c r="C32" s="70" t="s">
        <v>115</v>
      </c>
      <c r="D32" s="40" t="s">
        <v>10</v>
      </c>
      <c r="E32" s="64" t="s">
        <v>87</v>
      </c>
      <c r="F32" s="61" t="s">
        <v>10</v>
      </c>
      <c r="G32" s="63" t="s">
        <v>10</v>
      </c>
      <c r="H32" s="47" t="s">
        <v>87</v>
      </c>
      <c r="I32" s="65" t="s">
        <v>10</v>
      </c>
      <c r="J32" s="42"/>
      <c r="K32" s="112"/>
      <c r="L32" s="40"/>
      <c r="M32" s="125"/>
    </row>
    <row r="33" spans="1:13" ht="23.25" customHeight="1">
      <c r="A33" s="33">
        <v>17</v>
      </c>
      <c r="B33" s="34" t="s">
        <v>88</v>
      </c>
      <c r="C33" s="73" t="s">
        <v>114</v>
      </c>
      <c r="D33" s="6" t="s">
        <v>10</v>
      </c>
      <c r="E33" s="67" t="s">
        <v>89</v>
      </c>
      <c r="F33" s="68" t="s">
        <v>10</v>
      </c>
      <c r="G33" s="66" t="s">
        <v>10</v>
      </c>
      <c r="H33" s="15" t="s">
        <v>89</v>
      </c>
      <c r="I33" s="69" t="s">
        <v>10</v>
      </c>
      <c r="J33" s="42"/>
      <c r="K33" s="110"/>
      <c r="L33" s="40"/>
      <c r="M33" s="125"/>
    </row>
    <row r="34" spans="1:13" ht="23.25" customHeight="1">
      <c r="A34" s="40">
        <v>18</v>
      </c>
      <c r="B34" s="74" t="s">
        <v>13</v>
      </c>
      <c r="C34" s="63" t="s">
        <v>10</v>
      </c>
      <c r="D34" s="40"/>
      <c r="E34" s="64" t="s">
        <v>90</v>
      </c>
      <c r="F34" s="61" t="s">
        <v>10</v>
      </c>
      <c r="G34" s="63" t="s">
        <v>10</v>
      </c>
      <c r="H34" s="47" t="s">
        <v>90</v>
      </c>
      <c r="I34" s="65" t="s">
        <v>10</v>
      </c>
      <c r="J34" s="42"/>
      <c r="K34" s="110"/>
      <c r="L34" s="40"/>
      <c r="M34" s="125" t="s">
        <v>135</v>
      </c>
    </row>
    <row r="35" spans="1:12" ht="16.5">
      <c r="A35" s="18"/>
      <c r="B35" s="19" t="s">
        <v>137</v>
      </c>
      <c r="F35" s="7"/>
      <c r="G35" s="7"/>
      <c r="I35" s="7"/>
      <c r="K35" s="71"/>
      <c r="L35" s="71"/>
    </row>
    <row r="36" spans="1:13" ht="21.75" customHeight="1">
      <c r="A36" s="9">
        <v>19</v>
      </c>
      <c r="B36" s="25" t="s">
        <v>58</v>
      </c>
      <c r="C36" s="11" t="s">
        <v>68</v>
      </c>
      <c r="D36" s="24" t="s">
        <v>24</v>
      </c>
      <c r="E36" s="76" t="s">
        <v>146</v>
      </c>
      <c r="F36" s="137">
        <v>7</v>
      </c>
      <c r="G36" s="9" t="s">
        <v>24</v>
      </c>
      <c r="H36" s="76" t="s">
        <v>146</v>
      </c>
      <c r="I36" s="9">
        <v>7</v>
      </c>
      <c r="J36" s="26">
        <f>(24010*12)</f>
        <v>288120</v>
      </c>
      <c r="K36" s="136">
        <f>(3500*12)</f>
        <v>42000</v>
      </c>
      <c r="L36" s="9" t="s">
        <v>10</v>
      </c>
      <c r="M36" s="124">
        <f>SUM(J36:K36)</f>
        <v>330120</v>
      </c>
    </row>
    <row r="37" spans="1:13" ht="19.5" customHeight="1">
      <c r="A37" s="6"/>
      <c r="B37" s="34"/>
      <c r="C37" s="15" t="s">
        <v>70</v>
      </c>
      <c r="D37" s="33"/>
      <c r="E37" s="134" t="s">
        <v>91</v>
      </c>
      <c r="F37" s="46"/>
      <c r="G37" s="6"/>
      <c r="H37" s="134" t="s">
        <v>91</v>
      </c>
      <c r="I37" s="6"/>
      <c r="J37" s="35"/>
      <c r="K37" s="17"/>
      <c r="L37" s="17"/>
      <c r="M37" s="37"/>
    </row>
    <row r="38" spans="1:13" ht="16.5">
      <c r="A38" s="9">
        <v>20</v>
      </c>
      <c r="B38" s="25" t="s">
        <v>59</v>
      </c>
      <c r="C38" s="25" t="s">
        <v>98</v>
      </c>
      <c r="D38" s="9" t="s">
        <v>96</v>
      </c>
      <c r="E38" s="29" t="s">
        <v>97</v>
      </c>
      <c r="F38" s="9">
        <v>5</v>
      </c>
      <c r="G38" s="9" t="s">
        <v>96</v>
      </c>
      <c r="H38" s="76" t="s">
        <v>97</v>
      </c>
      <c r="I38" s="9">
        <v>5</v>
      </c>
      <c r="J38" s="26"/>
      <c r="K38" s="115"/>
      <c r="L38" s="114"/>
      <c r="M38" s="126"/>
    </row>
    <row r="39" spans="1:13" ht="16.5">
      <c r="A39" s="9">
        <v>21</v>
      </c>
      <c r="B39" s="25" t="s">
        <v>56</v>
      </c>
      <c r="C39" s="11" t="s">
        <v>99</v>
      </c>
      <c r="D39" s="9" t="s">
        <v>30</v>
      </c>
      <c r="E39" s="25" t="s">
        <v>31</v>
      </c>
      <c r="F39" s="9">
        <v>2</v>
      </c>
      <c r="G39" s="4" t="s">
        <v>30</v>
      </c>
      <c r="H39" s="25" t="s">
        <v>31</v>
      </c>
      <c r="I39" s="9">
        <v>2</v>
      </c>
      <c r="J39" s="12"/>
      <c r="K39" s="110"/>
      <c r="L39" s="110"/>
      <c r="M39" s="124"/>
    </row>
    <row r="40" spans="1:13" s="7" customFormat="1" ht="23.25" customHeight="1">
      <c r="A40" s="9">
        <v>22</v>
      </c>
      <c r="B40" s="25" t="s">
        <v>25</v>
      </c>
      <c r="C40" s="11" t="s">
        <v>68</v>
      </c>
      <c r="D40" s="9" t="s">
        <v>122</v>
      </c>
      <c r="E40" s="76" t="s">
        <v>123</v>
      </c>
      <c r="F40" s="9">
        <v>5</v>
      </c>
      <c r="G40" s="9" t="s">
        <v>122</v>
      </c>
      <c r="H40" s="76" t="s">
        <v>123</v>
      </c>
      <c r="I40" s="77" t="s">
        <v>92</v>
      </c>
      <c r="J40" s="12"/>
      <c r="K40" s="115"/>
      <c r="L40" s="115"/>
      <c r="M40" s="128"/>
    </row>
    <row r="41" spans="1:13" s="7" customFormat="1" ht="21" customHeight="1">
      <c r="A41" s="8"/>
      <c r="B41" s="28"/>
      <c r="C41" s="29" t="s">
        <v>100</v>
      </c>
      <c r="D41" s="8"/>
      <c r="E41" s="44"/>
      <c r="F41" s="8"/>
      <c r="G41" s="8"/>
      <c r="H41" s="44"/>
      <c r="I41" s="78"/>
      <c r="J41" s="79"/>
      <c r="K41" s="116"/>
      <c r="L41" s="116"/>
      <c r="M41" s="80"/>
    </row>
    <row r="42" spans="1:13" ht="16.5">
      <c r="A42" s="9">
        <v>23</v>
      </c>
      <c r="B42" s="25" t="s">
        <v>60</v>
      </c>
      <c r="C42" s="25" t="s">
        <v>28</v>
      </c>
      <c r="D42" s="9" t="s">
        <v>29</v>
      </c>
      <c r="E42" s="11" t="s">
        <v>94</v>
      </c>
      <c r="F42" s="9">
        <v>4</v>
      </c>
      <c r="G42" s="4" t="s">
        <v>29</v>
      </c>
      <c r="H42" s="11" t="s">
        <v>93</v>
      </c>
      <c r="I42" s="9">
        <v>4</v>
      </c>
      <c r="J42" s="12"/>
      <c r="K42" s="115"/>
      <c r="L42" s="115"/>
      <c r="M42" s="130"/>
    </row>
    <row r="43" spans="1:13" ht="16.5">
      <c r="A43" s="6"/>
      <c r="B43" s="34"/>
      <c r="C43" s="34"/>
      <c r="D43" s="6"/>
      <c r="E43" s="15" t="s">
        <v>95</v>
      </c>
      <c r="F43" s="6"/>
      <c r="G43" s="81"/>
      <c r="H43" s="15" t="s">
        <v>95</v>
      </c>
      <c r="I43" s="6"/>
      <c r="J43" s="16"/>
      <c r="K43" s="116"/>
      <c r="L43" s="116"/>
      <c r="M43" s="81"/>
    </row>
    <row r="44" spans="1:13" ht="33">
      <c r="A44" s="40">
        <v>24</v>
      </c>
      <c r="B44" s="40" t="s">
        <v>13</v>
      </c>
      <c r="C44" s="40" t="s">
        <v>10</v>
      </c>
      <c r="D44" s="40" t="s">
        <v>26</v>
      </c>
      <c r="E44" s="48" t="s">
        <v>27</v>
      </c>
      <c r="F44" s="82" t="s">
        <v>48</v>
      </c>
      <c r="G44" s="43" t="s">
        <v>26</v>
      </c>
      <c r="H44" s="47" t="s">
        <v>27</v>
      </c>
      <c r="I44" s="82" t="s">
        <v>48</v>
      </c>
      <c r="J44" s="41"/>
      <c r="K44" s="110"/>
      <c r="L44" s="110"/>
      <c r="M44" s="43" t="s">
        <v>135</v>
      </c>
    </row>
    <row r="45" spans="1:12" ht="16.5">
      <c r="A45" s="6"/>
      <c r="B45" s="83" t="s">
        <v>76</v>
      </c>
      <c r="C45" s="67"/>
      <c r="D45" s="66"/>
      <c r="E45" s="73"/>
      <c r="F45" s="66"/>
      <c r="G45" s="84"/>
      <c r="H45" s="73"/>
      <c r="I45" s="66"/>
      <c r="J45" s="85"/>
      <c r="K45" s="60"/>
      <c r="L45" s="60"/>
    </row>
    <row r="46" spans="1:13" ht="16.5">
      <c r="A46" s="40">
        <v>25</v>
      </c>
      <c r="B46" s="39" t="s">
        <v>102</v>
      </c>
      <c r="C46" s="48" t="s">
        <v>112</v>
      </c>
      <c r="D46" s="40" t="s">
        <v>10</v>
      </c>
      <c r="E46" s="39" t="s">
        <v>109</v>
      </c>
      <c r="F46" s="40" t="s">
        <v>10</v>
      </c>
      <c r="G46" s="86" t="s">
        <v>10</v>
      </c>
      <c r="H46" s="39" t="s">
        <v>109</v>
      </c>
      <c r="I46" s="40" t="s">
        <v>10</v>
      </c>
      <c r="J46" s="89"/>
      <c r="K46" s="41"/>
      <c r="L46" s="40"/>
      <c r="M46" s="125"/>
    </row>
    <row r="47" spans="1:13" ht="21" customHeight="1">
      <c r="A47" s="6">
        <v>26</v>
      </c>
      <c r="B47" s="34" t="s">
        <v>103</v>
      </c>
      <c r="C47" s="15" t="s">
        <v>113</v>
      </c>
      <c r="D47" s="6" t="s">
        <v>10</v>
      </c>
      <c r="E47" s="134" t="s">
        <v>110</v>
      </c>
      <c r="F47" s="6" t="s">
        <v>10</v>
      </c>
      <c r="G47" s="90" t="s">
        <v>10</v>
      </c>
      <c r="H47" s="134" t="s">
        <v>110</v>
      </c>
      <c r="I47" s="6" t="s">
        <v>10</v>
      </c>
      <c r="J47" s="87"/>
      <c r="K47" s="41"/>
      <c r="L47" s="40"/>
      <c r="M47" s="125"/>
    </row>
    <row r="48" spans="1:13" ht="21.75" customHeight="1">
      <c r="A48" s="40">
        <v>27</v>
      </c>
      <c r="B48" s="48" t="s">
        <v>104</v>
      </c>
      <c r="C48" s="47" t="s">
        <v>111</v>
      </c>
      <c r="D48" s="40" t="s">
        <v>10</v>
      </c>
      <c r="E48" s="39" t="s">
        <v>79</v>
      </c>
      <c r="F48" s="40" t="s">
        <v>10</v>
      </c>
      <c r="G48" s="86" t="s">
        <v>10</v>
      </c>
      <c r="H48" s="39" t="s">
        <v>79</v>
      </c>
      <c r="I48" s="40" t="s">
        <v>10</v>
      </c>
      <c r="J48" s="93"/>
      <c r="K48" s="41"/>
      <c r="L48" s="40"/>
      <c r="M48" s="125"/>
    </row>
    <row r="49" spans="2:12" ht="21.75" customHeight="1">
      <c r="B49" s="104"/>
      <c r="C49" s="20"/>
      <c r="F49" s="7"/>
      <c r="G49" s="97"/>
      <c r="I49" s="7"/>
      <c r="K49" s="105"/>
      <c r="L49" s="75"/>
    </row>
    <row r="50" spans="2:12" ht="21.75" customHeight="1">
      <c r="B50" s="104"/>
      <c r="C50" s="20"/>
      <c r="F50" s="7"/>
      <c r="G50" s="97"/>
      <c r="I50" s="7"/>
      <c r="K50" s="105"/>
      <c r="L50" s="75"/>
    </row>
    <row r="51" spans="2:12" ht="21.75" customHeight="1">
      <c r="B51" s="104"/>
      <c r="C51" s="20"/>
      <c r="F51" s="7"/>
      <c r="G51" s="97"/>
      <c r="I51" s="7"/>
      <c r="K51" s="105"/>
      <c r="L51" s="75"/>
    </row>
    <row r="52" spans="2:12" ht="21.75" customHeight="1">
      <c r="B52" s="104"/>
      <c r="C52" s="20"/>
      <c r="F52" s="7"/>
      <c r="G52" s="97"/>
      <c r="I52" s="7"/>
      <c r="K52" s="105"/>
      <c r="L52" s="75"/>
    </row>
    <row r="53" spans="2:12" ht="21.75" customHeight="1">
      <c r="B53" s="104"/>
      <c r="C53" s="20"/>
      <c r="F53" s="7"/>
      <c r="G53" s="97"/>
      <c r="I53" s="7"/>
      <c r="K53" s="105"/>
      <c r="L53" s="75"/>
    </row>
    <row r="54" spans="2:12" ht="21.75" customHeight="1">
      <c r="B54" s="104"/>
      <c r="C54" s="20"/>
      <c r="F54" s="7"/>
      <c r="G54" s="97"/>
      <c r="I54" s="7"/>
      <c r="K54" s="105"/>
      <c r="L54" s="75"/>
    </row>
    <row r="55" spans="2:13" ht="21.75" customHeight="1">
      <c r="B55" s="104"/>
      <c r="C55" s="20"/>
      <c r="F55" s="7"/>
      <c r="G55" s="97"/>
      <c r="I55" s="7"/>
      <c r="K55" s="105"/>
      <c r="L55" s="75"/>
      <c r="M55" s="135">
        <v>28</v>
      </c>
    </row>
    <row r="56" spans="2:12" ht="21.75" customHeight="1">
      <c r="B56" s="104"/>
      <c r="C56" s="20"/>
      <c r="F56" s="7"/>
      <c r="G56" s="97"/>
      <c r="I56" s="7"/>
      <c r="K56" s="105"/>
      <c r="L56" s="75"/>
    </row>
    <row r="57" spans="1:13" ht="21" customHeight="1">
      <c r="A57" s="38"/>
      <c r="B57" s="91" t="s">
        <v>32</v>
      </c>
      <c r="C57" s="70"/>
      <c r="D57" s="63"/>
      <c r="E57" s="70"/>
      <c r="F57" s="92"/>
      <c r="G57" s="92"/>
      <c r="H57" s="70"/>
      <c r="I57" s="92"/>
      <c r="J57" s="93"/>
      <c r="K57" s="88"/>
      <c r="L57" s="89"/>
      <c r="M57" s="43"/>
    </row>
    <row r="58" spans="1:13" ht="16.5">
      <c r="A58" s="40">
        <v>28</v>
      </c>
      <c r="B58" s="39" t="s">
        <v>47</v>
      </c>
      <c r="C58" s="47" t="s">
        <v>126</v>
      </c>
      <c r="D58" s="40" t="s">
        <v>34</v>
      </c>
      <c r="E58" s="47" t="s">
        <v>147</v>
      </c>
      <c r="F58" s="40">
        <v>6</v>
      </c>
      <c r="G58" s="43" t="s">
        <v>34</v>
      </c>
      <c r="H58" s="47" t="s">
        <v>147</v>
      </c>
      <c r="I58" s="40">
        <v>6</v>
      </c>
      <c r="J58" s="89">
        <f>(19970*12)</f>
        <v>239640</v>
      </c>
      <c r="K58" s="89">
        <f>(3500*12)</f>
        <v>42000</v>
      </c>
      <c r="L58" s="41" t="s">
        <v>10</v>
      </c>
      <c r="M58" s="125">
        <f>SUM(J58:L58)</f>
        <v>281640</v>
      </c>
    </row>
    <row r="59" spans="1:13" ht="21" customHeight="1">
      <c r="A59" s="40"/>
      <c r="B59" s="39"/>
      <c r="C59" s="47" t="s">
        <v>127</v>
      </c>
      <c r="D59" s="40"/>
      <c r="E59" s="47" t="s">
        <v>148</v>
      </c>
      <c r="F59" s="40"/>
      <c r="G59" s="43"/>
      <c r="H59" s="47" t="s">
        <v>148</v>
      </c>
      <c r="I59" s="40"/>
      <c r="J59" s="89"/>
      <c r="K59" s="89"/>
      <c r="L59" s="89"/>
      <c r="M59" s="43"/>
    </row>
    <row r="60" spans="1:13" ht="16.5">
      <c r="A60" s="40">
        <v>29</v>
      </c>
      <c r="B60" s="39" t="s">
        <v>35</v>
      </c>
      <c r="C60" s="39" t="s">
        <v>33</v>
      </c>
      <c r="D60" s="40" t="s">
        <v>36</v>
      </c>
      <c r="E60" s="39" t="s">
        <v>37</v>
      </c>
      <c r="F60" s="40">
        <v>5</v>
      </c>
      <c r="G60" s="43" t="s">
        <v>36</v>
      </c>
      <c r="H60" s="39" t="s">
        <v>37</v>
      </c>
      <c r="I60" s="40">
        <v>5</v>
      </c>
      <c r="J60" s="89"/>
      <c r="K60" s="41"/>
      <c r="L60" s="41"/>
      <c r="M60" s="125"/>
    </row>
    <row r="61" spans="1:13" ht="16.5">
      <c r="A61" s="40">
        <v>30</v>
      </c>
      <c r="B61" s="40" t="s">
        <v>13</v>
      </c>
      <c r="C61" s="94" t="s">
        <v>10</v>
      </c>
      <c r="D61" s="40" t="s">
        <v>38</v>
      </c>
      <c r="E61" s="48" t="s">
        <v>39</v>
      </c>
      <c r="F61" s="95" t="s">
        <v>48</v>
      </c>
      <c r="G61" s="43" t="s">
        <v>38</v>
      </c>
      <c r="H61" s="48" t="s">
        <v>39</v>
      </c>
      <c r="I61" s="95" t="s">
        <v>48</v>
      </c>
      <c r="J61" s="41"/>
      <c r="K61" s="41"/>
      <c r="L61" s="41"/>
      <c r="M61" s="125" t="s">
        <v>135</v>
      </c>
    </row>
    <row r="62" spans="1:13" ht="16.5">
      <c r="A62" s="40">
        <v>31</v>
      </c>
      <c r="B62" s="40" t="s">
        <v>57</v>
      </c>
      <c r="C62" s="39" t="s">
        <v>33</v>
      </c>
      <c r="D62" s="43" t="s">
        <v>42</v>
      </c>
      <c r="E62" s="39" t="s">
        <v>41</v>
      </c>
      <c r="F62" s="95">
        <v>3</v>
      </c>
      <c r="G62" s="43" t="s">
        <v>42</v>
      </c>
      <c r="H62" s="39" t="s">
        <v>41</v>
      </c>
      <c r="I62" s="95">
        <v>3</v>
      </c>
      <c r="J62" s="41"/>
      <c r="K62" s="35"/>
      <c r="L62" s="35"/>
      <c r="M62" s="131"/>
    </row>
    <row r="63" spans="2:12" ht="16.5">
      <c r="B63" s="72" t="s">
        <v>76</v>
      </c>
      <c r="K63" s="60"/>
      <c r="L63" s="60"/>
    </row>
    <row r="64" spans="1:13" ht="16.5">
      <c r="A64" s="40">
        <v>32</v>
      </c>
      <c r="B64" s="39" t="s">
        <v>105</v>
      </c>
      <c r="C64" s="39" t="s">
        <v>128</v>
      </c>
      <c r="D64" s="86" t="s">
        <v>10</v>
      </c>
      <c r="E64" s="96" t="s">
        <v>124</v>
      </c>
      <c r="F64" s="86" t="s">
        <v>10</v>
      </c>
      <c r="G64" s="86" t="s">
        <v>10</v>
      </c>
      <c r="H64" s="96" t="s">
        <v>124</v>
      </c>
      <c r="I64" s="86" t="s">
        <v>10</v>
      </c>
      <c r="J64" s="89"/>
      <c r="K64" s="41"/>
      <c r="L64" s="41"/>
      <c r="M64" s="125"/>
    </row>
    <row r="65" spans="2:12" ht="16.5">
      <c r="B65" s="72" t="s">
        <v>85</v>
      </c>
      <c r="D65" s="97"/>
      <c r="E65" s="98"/>
      <c r="F65" s="97"/>
      <c r="G65" s="97"/>
      <c r="H65" s="98"/>
      <c r="I65" s="97"/>
      <c r="K65" s="60"/>
      <c r="L65" s="60"/>
    </row>
    <row r="66" spans="1:13" ht="16.5">
      <c r="A66" s="40">
        <v>33</v>
      </c>
      <c r="B66" s="39" t="s">
        <v>106</v>
      </c>
      <c r="C66" s="39" t="s">
        <v>115</v>
      </c>
      <c r="D66" s="86" t="s">
        <v>10</v>
      </c>
      <c r="E66" s="96" t="s">
        <v>124</v>
      </c>
      <c r="F66" s="86" t="s">
        <v>10</v>
      </c>
      <c r="G66" s="86" t="s">
        <v>10</v>
      </c>
      <c r="H66" s="96" t="s">
        <v>124</v>
      </c>
      <c r="I66" s="86" t="s">
        <v>10</v>
      </c>
      <c r="J66" s="89"/>
      <c r="K66" s="41"/>
      <c r="L66" s="41"/>
      <c r="M66" s="132"/>
    </row>
    <row r="67" spans="1:13" ht="16.5">
      <c r="A67" s="40">
        <v>34</v>
      </c>
      <c r="B67" s="39" t="s">
        <v>107</v>
      </c>
      <c r="C67" s="39" t="s">
        <v>115</v>
      </c>
      <c r="D67" s="86" t="s">
        <v>10</v>
      </c>
      <c r="E67" s="96" t="s">
        <v>125</v>
      </c>
      <c r="F67" s="86" t="s">
        <v>10</v>
      </c>
      <c r="G67" s="86" t="s">
        <v>10</v>
      </c>
      <c r="H67" s="96" t="s">
        <v>125</v>
      </c>
      <c r="I67" s="86" t="s">
        <v>10</v>
      </c>
      <c r="J67" s="89"/>
      <c r="K67" s="41"/>
      <c r="L67" s="41"/>
      <c r="M67" s="132"/>
    </row>
    <row r="68" spans="1:13" ht="16.5">
      <c r="A68" s="6">
        <v>35</v>
      </c>
      <c r="B68" s="34" t="s">
        <v>108</v>
      </c>
      <c r="C68" s="34" t="s">
        <v>116</v>
      </c>
      <c r="D68" s="90" t="s">
        <v>10</v>
      </c>
      <c r="E68" s="100" t="s">
        <v>125</v>
      </c>
      <c r="F68" s="90" t="s">
        <v>10</v>
      </c>
      <c r="G68" s="90" t="s">
        <v>10</v>
      </c>
      <c r="H68" s="100" t="s">
        <v>125</v>
      </c>
      <c r="I68" s="90" t="s">
        <v>10</v>
      </c>
      <c r="J68" s="89"/>
      <c r="K68" s="41"/>
      <c r="L68" s="41"/>
      <c r="M68" s="132"/>
    </row>
    <row r="69" spans="11:12" ht="16.5">
      <c r="K69" s="75"/>
      <c r="L69" s="75"/>
    </row>
    <row r="70" spans="11:12" ht="16.5">
      <c r="K70" s="75"/>
      <c r="L70" s="75"/>
    </row>
    <row r="71" spans="11:12" ht="16.5">
      <c r="K71" s="75"/>
      <c r="L71" s="75"/>
    </row>
    <row r="72" spans="11:12" ht="16.5">
      <c r="K72" s="75"/>
      <c r="L72" s="75"/>
    </row>
    <row r="73" spans="11:12" ht="16.5">
      <c r="K73" s="75"/>
      <c r="L73" s="75"/>
    </row>
    <row r="74" spans="11:12" ht="16.5">
      <c r="K74" s="75"/>
      <c r="L74" s="75"/>
    </row>
    <row r="75" spans="11:12" ht="16.5">
      <c r="K75" s="75"/>
      <c r="L75" s="75"/>
    </row>
    <row r="76" spans="11:12" ht="16.5">
      <c r="K76" s="75"/>
      <c r="L76" s="75"/>
    </row>
    <row r="77" spans="11:12" ht="16.5">
      <c r="K77" s="75"/>
      <c r="L77" s="75"/>
    </row>
    <row r="78" spans="11:12" ht="16.5">
      <c r="K78" s="75"/>
      <c r="L78" s="75"/>
    </row>
    <row r="79" spans="11:12" ht="16.5">
      <c r="K79" s="75"/>
      <c r="L79" s="75"/>
    </row>
    <row r="80" spans="11:12" ht="16.5">
      <c r="K80" s="75"/>
      <c r="L80" s="75"/>
    </row>
    <row r="81" spans="11:12" ht="16.5">
      <c r="K81" s="75"/>
      <c r="L81" s="75"/>
    </row>
    <row r="82" spans="11:12" ht="16.5">
      <c r="K82" s="75"/>
      <c r="L82" s="75"/>
    </row>
    <row r="83" spans="11:13" ht="16.5">
      <c r="K83" s="75"/>
      <c r="L83" s="75"/>
      <c r="M83" s="135"/>
    </row>
    <row r="84" spans="11:13" ht="16.5">
      <c r="K84" s="75"/>
      <c r="L84" s="75"/>
      <c r="M84" s="5">
        <v>29</v>
      </c>
    </row>
    <row r="85" spans="11:12" ht="16.5">
      <c r="K85" s="75"/>
      <c r="L85" s="75"/>
    </row>
    <row r="86" spans="11:12" ht="16.5">
      <c r="K86" s="75"/>
      <c r="L86" s="75"/>
    </row>
    <row r="87" spans="11:12" ht="16.5">
      <c r="K87" s="75"/>
      <c r="L87" s="75"/>
    </row>
    <row r="88" spans="11:12" ht="16.5">
      <c r="K88" s="75"/>
      <c r="L88" s="75"/>
    </row>
    <row r="89" spans="11:12" ht="16.5">
      <c r="K89" s="75"/>
      <c r="L89" s="75"/>
    </row>
    <row r="90" spans="11:12" ht="16.5">
      <c r="K90" s="75"/>
      <c r="L90" s="75"/>
    </row>
    <row r="91" spans="11:12" ht="16.5">
      <c r="K91" s="75"/>
      <c r="L91" s="75"/>
    </row>
    <row r="92" spans="11:12" ht="16.5">
      <c r="K92" s="75"/>
      <c r="L92" s="75"/>
    </row>
    <row r="93" spans="11:12" ht="16.5">
      <c r="K93" s="75"/>
      <c r="L93" s="75"/>
    </row>
    <row r="94" spans="11:12" ht="16.5">
      <c r="K94" s="75"/>
      <c r="L94" s="75"/>
    </row>
    <row r="95" spans="11:12" ht="16.5">
      <c r="K95" s="75"/>
      <c r="L95" s="75"/>
    </row>
    <row r="96" spans="11:12" ht="16.5">
      <c r="K96" s="75"/>
      <c r="L96" s="75"/>
    </row>
    <row r="97" spans="11:12" ht="16.5">
      <c r="K97" s="75"/>
      <c r="L97" s="75"/>
    </row>
    <row r="98" spans="11:12" ht="16.5">
      <c r="K98" s="75"/>
      <c r="L98" s="75"/>
    </row>
    <row r="99" spans="11:12" ht="16.5">
      <c r="K99" s="75"/>
      <c r="L99" s="75"/>
    </row>
    <row r="100" spans="11:12" ht="16.5">
      <c r="K100" s="75"/>
      <c r="L100" s="75"/>
    </row>
    <row r="101" spans="11:12" ht="16.5">
      <c r="K101" s="75"/>
      <c r="L101" s="75"/>
    </row>
    <row r="102" spans="11:12" ht="16.5">
      <c r="K102" s="75"/>
      <c r="L102" s="75"/>
    </row>
    <row r="103" spans="11:12" ht="16.5">
      <c r="K103" s="75"/>
      <c r="L103" s="75"/>
    </row>
    <row r="104" spans="11:12" ht="16.5">
      <c r="K104" s="75"/>
      <c r="L104" s="75"/>
    </row>
    <row r="105" spans="11:12" ht="16.5">
      <c r="K105" s="75"/>
      <c r="L105" s="75"/>
    </row>
    <row r="106" spans="11:12" ht="16.5">
      <c r="K106" s="75"/>
      <c r="L106" s="75"/>
    </row>
    <row r="107" spans="11:12" ht="16.5">
      <c r="K107" s="75"/>
      <c r="L107" s="75"/>
    </row>
    <row r="108" spans="11:12" ht="16.5">
      <c r="K108" s="75"/>
      <c r="L108" s="75"/>
    </row>
    <row r="109" spans="11:12" ht="16.5">
      <c r="K109" s="75"/>
      <c r="L109" s="75"/>
    </row>
    <row r="110" spans="11:12" ht="16.5">
      <c r="K110" s="75"/>
      <c r="L110" s="75"/>
    </row>
    <row r="111" spans="11:12" ht="16.5">
      <c r="K111" s="75"/>
      <c r="L111" s="75"/>
    </row>
    <row r="112" spans="11:12" ht="16.5">
      <c r="K112" s="75"/>
      <c r="L112" s="75"/>
    </row>
    <row r="113" spans="11:12" ht="16.5">
      <c r="K113" s="75"/>
      <c r="L113" s="75"/>
    </row>
    <row r="114" spans="11:12" ht="16.5">
      <c r="K114" s="75"/>
      <c r="L114" s="75"/>
    </row>
  </sheetData>
  <sheetProtection/>
  <mergeCells count="8">
    <mergeCell ref="A2:L2"/>
    <mergeCell ref="C3:J3"/>
    <mergeCell ref="A4:A5"/>
    <mergeCell ref="B4:B5"/>
    <mergeCell ref="C4:C5"/>
    <mergeCell ref="D4:F4"/>
    <mergeCell ref="G4:I4"/>
    <mergeCell ref="J4:L4"/>
  </mergeCells>
  <printOptions/>
  <pageMargins left="0.11811023622047245" right="0.11811023622047245" top="0.45" bottom="0.17" header="0.35433070866141736" footer="0.118110236220472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บ่องต่ง</cp:lastModifiedBy>
  <cp:lastPrinted>2014-11-19T05:46:22Z</cp:lastPrinted>
  <dcterms:created xsi:type="dcterms:W3CDTF">2008-09-24T03:10:26Z</dcterms:created>
  <dcterms:modified xsi:type="dcterms:W3CDTF">2015-06-15T06:34:43Z</dcterms:modified>
  <cp:category/>
  <cp:version/>
  <cp:contentType/>
  <cp:contentStatus/>
</cp:coreProperties>
</file>